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24226"/>
  <xr:revisionPtr revIDLastSave="0" documentId="13_ncr:1_{28379E42-C459-4A43-AC8C-64E3CDFA93F6}" xr6:coauthVersionLast="47" xr6:coauthVersionMax="47" xr10:uidLastSave="{00000000-0000-0000-0000-000000000000}"/>
  <bookViews>
    <workbookView minimized="1" xWindow="720" yWindow="720" windowWidth="9530" windowHeight="7360" firstSheet="1" activeTab="1" xr2:uid="{00000000-000D-0000-FFFF-FFFF00000000}"/>
  </bookViews>
  <sheets>
    <sheet name="Instructions" sheetId="2" r:id="rId1"/>
    <sheet name="Attachment C" sheetId="1" r:id="rId2"/>
    <sheet name="FTE Details" sheetId="3" r:id="rId3"/>
  </sheets>
  <definedNames>
    <definedName name="_xlnm.Print_Area" localSheetId="1">'Attachment C'!$A$1:$K$37</definedName>
    <definedName name="_xlnm.Print_Area" localSheetId="2">'FTE Details'!$A$1:$E$215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3" l="1"/>
  <c r="E213" i="3"/>
  <c r="E212" i="3"/>
  <c r="E211" i="3"/>
  <c r="E190" i="3"/>
  <c r="E191" i="3"/>
  <c r="E192" i="3"/>
  <c r="E193" i="3"/>
  <c r="E194" i="3"/>
  <c r="E195" i="3"/>
  <c r="E196" i="3"/>
  <c r="E197" i="3"/>
  <c r="E198" i="3"/>
  <c r="E199" i="3"/>
  <c r="E200" i="3"/>
  <c r="E201" i="3"/>
  <c r="E202" i="3"/>
  <c r="E203" i="3"/>
  <c r="E204" i="3"/>
  <c r="E189" i="3"/>
  <c r="E179" i="3"/>
  <c r="E180" i="3"/>
  <c r="E181" i="3"/>
  <c r="E182" i="3"/>
  <c r="E183" i="3"/>
  <c r="E184" i="3"/>
  <c r="E185" i="3"/>
  <c r="E186" i="3"/>
  <c r="E187" i="3"/>
  <c r="E172" i="3"/>
  <c r="E171" i="3"/>
  <c r="E170" i="3"/>
  <c r="E169" i="3"/>
  <c r="E168" i="3"/>
  <c r="E167" i="3"/>
  <c r="E166" i="3"/>
  <c r="E164" i="3"/>
  <c r="E157" i="3"/>
  <c r="E158" i="3"/>
  <c r="E148" i="3"/>
  <c r="E149" i="3"/>
  <c r="E150" i="3"/>
  <c r="E147" i="3"/>
  <c r="E142" i="3"/>
  <c r="E143" i="3"/>
  <c r="E144" i="3"/>
  <c r="E145" i="3"/>
  <c r="E209" i="3"/>
  <c r="E215" i="3" s="1"/>
  <c r="K31" i="1" s="1"/>
  <c r="E178" i="3"/>
  <c r="E132" i="3"/>
  <c r="E133" i="3"/>
  <c r="E163" i="3"/>
  <c r="E156" i="3"/>
  <c r="E141" i="3"/>
  <c r="E114" i="3"/>
  <c r="E115" i="3"/>
  <c r="E116" i="3"/>
  <c r="E117" i="3"/>
  <c r="E118" i="3"/>
  <c r="E119" i="3"/>
  <c r="E120" i="3"/>
  <c r="E122" i="3"/>
  <c r="E123" i="3"/>
  <c r="E124" i="3"/>
  <c r="E98" i="3"/>
  <c r="E99" i="3"/>
  <c r="E100" i="3"/>
  <c r="E101" i="3"/>
  <c r="E102" i="3"/>
  <c r="E103" i="3"/>
  <c r="E104" i="3"/>
  <c r="E105" i="3"/>
  <c r="E106" i="3"/>
  <c r="E107" i="3"/>
  <c r="E108" i="3"/>
  <c r="E97" i="3"/>
  <c r="E84" i="3"/>
  <c r="E85" i="3"/>
  <c r="E86" i="3"/>
  <c r="E87" i="3"/>
  <c r="E88" i="3"/>
  <c r="E89" i="3"/>
  <c r="E90" i="3"/>
  <c r="E91" i="3"/>
  <c r="E92" i="3"/>
  <c r="E93" i="3"/>
  <c r="E94" i="3"/>
  <c r="E95" i="3"/>
  <c r="E78" i="3"/>
  <c r="E77" i="3"/>
  <c r="E74" i="3"/>
  <c r="E75" i="3"/>
  <c r="E48" i="3"/>
  <c r="E49" i="3"/>
  <c r="E50" i="3"/>
  <c r="E51" i="3"/>
  <c r="E52" i="3"/>
  <c r="E53" i="3"/>
  <c r="E54" i="3"/>
  <c r="E55" i="3"/>
  <c r="E56" i="3"/>
  <c r="E57" i="3"/>
  <c r="E58" i="3"/>
  <c r="E59" i="3"/>
  <c r="E60" i="3"/>
  <c r="E61" i="3"/>
  <c r="E62" i="3"/>
  <c r="E63" i="3"/>
  <c r="E64" i="3"/>
  <c r="E65" i="3"/>
  <c r="E66" i="3"/>
  <c r="E67" i="3"/>
  <c r="E68" i="3"/>
  <c r="E37" i="3"/>
  <c r="E38" i="3"/>
  <c r="E39" i="3"/>
  <c r="E40" i="3"/>
  <c r="E41" i="3"/>
  <c r="E42" i="3"/>
  <c r="E43" i="3"/>
  <c r="E27" i="3"/>
  <c r="E28" i="3"/>
  <c r="E29" i="3"/>
  <c r="E30" i="3"/>
  <c r="E31" i="3"/>
  <c r="E32" i="3"/>
  <c r="E33" i="3"/>
  <c r="E34" i="3"/>
  <c r="E35" i="3"/>
  <c r="E36" i="3"/>
  <c r="E18" i="3"/>
  <c r="E19" i="3"/>
  <c r="E20" i="3"/>
  <c r="E21" i="3"/>
  <c r="E22" i="3"/>
  <c r="E23" i="3"/>
  <c r="E24" i="3"/>
  <c r="E25" i="3"/>
  <c r="E26" i="3"/>
  <c r="E12" i="3"/>
  <c r="E13" i="3"/>
  <c r="E14" i="3"/>
  <c r="E15" i="3"/>
  <c r="E16" i="3"/>
  <c r="E17" i="3"/>
  <c r="E44" i="3"/>
  <c r="E45" i="3"/>
  <c r="E10" i="3"/>
  <c r="E11" i="3"/>
  <c r="E83" i="3"/>
  <c r="E135" i="3"/>
  <c r="E131" i="3"/>
  <c r="E113" i="3"/>
  <c r="E73" i="3"/>
  <c r="E46" i="3"/>
  <c r="E159" i="3" l="1"/>
  <c r="H31" i="1" s="1"/>
  <c r="E152" i="3"/>
  <c r="G31" i="1" s="1"/>
  <c r="E137" i="3"/>
  <c r="F31" i="1" s="1"/>
  <c r="E174" i="3"/>
  <c r="I31" i="1" s="1"/>
  <c r="E79" i="3"/>
  <c r="C31" i="1" s="1"/>
  <c r="E205" i="3"/>
  <c r="J31" i="1" s="1"/>
  <c r="E127" i="3"/>
  <c r="E31" i="1" s="1"/>
  <c r="E109" i="3"/>
  <c r="D31" i="1" s="1"/>
  <c r="E69" i="3"/>
  <c r="C27" i="1" s="1"/>
</calcChain>
</file>

<file path=xl/sharedStrings.xml><?xml version="1.0" encoding="utf-8"?>
<sst xmlns="http://schemas.openxmlformats.org/spreadsheetml/2006/main" count="341" uniqueCount="127">
  <si>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</si>
  <si>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</si>
  <si>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</si>
  <si>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</si>
  <si>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</si>
  <si>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</si>
  <si>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</si>
  <si>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</si>
  <si>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Gainwell Technologies LLC</t>
  </si>
  <si>
    <t>Address/City/State/Zip Code:</t>
  </si>
  <si>
    <t>950 N. Meridian Street, Ste.1150, Indianapolis, IN 46204</t>
  </si>
  <si>
    <t>Telephone #/Fax #/Website:</t>
  </si>
  <si>
    <t>Telephone #: 317.374.4986; Fax #: 317.488.5392 Website: www.gainwelltechnologies.com</t>
  </si>
  <si>
    <t>Federal Tax Identification Number:</t>
  </si>
  <si>
    <t>27-1510177</t>
  </si>
  <si>
    <t>State/Country of domicile/incorporation:</t>
  </si>
  <si>
    <t>California - United States of America</t>
  </si>
  <si>
    <t>Location of firm's headquarters or principal place of business:</t>
  </si>
  <si>
    <t>Gainwell Technologies LLC
355 Ledgelawn Drive
Conway AR 72034</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</si>
  <si>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</si>
  <si>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</si>
  <si>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</si>
  <si>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</si>
  <si>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</si>
  <si>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0137782241 001</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</si>
  <si>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</si>
  <si>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</si>
  <si>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</si>
  <si>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</si>
  <si>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</si>
  <si>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</si>
  <si>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</si>
  <si>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</si>
  <si>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</si>
  <si>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aFit Staffing, Inc.</t>
  </si>
  <si>
    <t>BCforward</t>
  </si>
  <si>
    <t>Briljent</t>
  </si>
  <si>
    <t>CSpring</t>
  </si>
  <si>
    <t>Esource Resources</t>
  </si>
  <si>
    <t>PME</t>
  </si>
  <si>
    <t>S2Tech</t>
  </si>
  <si>
    <t>STLogics</t>
  </si>
  <si>
    <t>TCC</t>
  </si>
  <si>
    <t>Address/Contact Person/Telephone Number/Tax ID Number:</t>
  </si>
  <si>
    <t>Julie Phillips
8925 N. Meridian St.
Suite 101
Indianapolis, IN 46260
(317) 418-5062
Tax ID 47-2379762</t>
  </si>
  <si>
    <t>Todd Tolson
9777 North College Ave.
Indianapolis, IN 46280
(317) 493-2017
Tax ID 35-2049936</t>
  </si>
  <si>
    <t xml:space="preserve">Scott Lorch
7615 W. Jefferson Blvd.
Fort Wayne, IN 46804
(260) 434-0990
Tax ID 35-2046588
</t>
  </si>
  <si>
    <t>Cynthia Pizarro
9059 Technology Lane
Suite 700
Fishers, IN 46038 
(317) 513-7773
Tax ID 35-1975037</t>
  </si>
  <si>
    <t>Kimberly Everette-Douglas
7114 Lakeview Parkway West Dr.
Indianapolis IN 46268
(317) 402-5579
Tax ID 37-1437685</t>
  </si>
  <si>
    <t>Danny Portee
9245 N. Meridian Street
Suite 210
Indianapolis, IN 46260
(317) 541-0200
Tax ID 20-4024802</t>
  </si>
  <si>
    <t>Matt Moreau
720 Spirit 40 Park Drive
Chesterfield, MO 63005
(636) 333-9197
Tax ID 43-1778118</t>
  </si>
  <si>
    <t>Feroz Syed
1119 Keystone Way, Suite 301
Carmel, IN 46032
(317) 374-5930
Tax ID 47-5585137</t>
  </si>
  <si>
    <t>Mike Boyle
1022 East 52nd Street
Indianapolis, IN 46204
(317) 625-2547
Tax ID 35-1990942</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</si>
  <si>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</si>
  <si>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</si>
  <si>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</si>
  <si>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Paul Saleh</t>
  </si>
  <si>
    <t>Title:</t>
  </si>
  <si>
    <t>President and CEO</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</si>
  <si>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</si>
  <si>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</si>
  <si>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</si>
  <si>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</si>
  <si>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</si>
  <si>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</si>
  <si>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</si>
  <si>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Gainwell Technologies</t>
  </si>
  <si>
    <t>EMPLOYEE JOB TITLE</t>
  </si>
  <si>
    <t xml:space="preserve">Number of Employees </t>
  </si>
  <si>
    <r>
      <t xml:space="preserve">Duration </t>
    </r>
    <r>
      <rPr>
        <b/>
        <i/>
        <sz val="10"/>
        <rFont val="Times New Roman"/>
        <family val="1"/>
      </rPr>
      <t>(In Months)</t>
    </r>
  </si>
  <si>
    <t>Time Spent (Percentage)</t>
  </si>
  <si>
    <t>NUMBER OF FTE</t>
  </si>
  <si>
    <t>Chief Financial Officer</t>
  </si>
  <si>
    <t>Account Manager</t>
  </si>
  <si>
    <t>Compliance Officer</t>
  </si>
  <si>
    <t>Member Services Manager</t>
  </si>
  <si>
    <t>Provider Services Manager</t>
  </si>
  <si>
    <t>MMIS Project Manager</t>
  </si>
  <si>
    <t>MMIS Data Compliance Manager</t>
  </si>
  <si>
    <t>MMIS Account Security Officer</t>
  </si>
  <si>
    <t>MMIS Technical Architect</t>
  </si>
  <si>
    <t>MMIS Business Analyst</t>
  </si>
  <si>
    <t>MMIS Business Analyst - Advanced</t>
  </si>
  <si>
    <t>MMIS Business Analyst - Senior</t>
  </si>
  <si>
    <t>MMIS Claims Manager</t>
  </si>
  <si>
    <t>MMIS Clerk/Service Desk Agent</t>
  </si>
  <si>
    <t>MMIS Clerk/Service Desk Agent- Advanced</t>
  </si>
  <si>
    <t>MMIS Clerk/Service Desk Agent- Senior</t>
  </si>
  <si>
    <t>MMIS Data Base Administrator</t>
  </si>
  <si>
    <t xml:space="preserve">MMIS Insurance Operations Analyst </t>
  </si>
  <si>
    <t>MMIS Insurance Operations Analyst - Advanced</t>
  </si>
  <si>
    <t>MMIS Insurance Operations Analyst - Senior</t>
  </si>
  <si>
    <t>MMIS Insurance Operations Analyst Manager</t>
  </si>
  <si>
    <t>MMIS Business Services - Manager</t>
  </si>
  <si>
    <t>MMIS Cost Avoidance - Manager</t>
  </si>
  <si>
    <t>MMIS Systems Operations - Manager</t>
  </si>
  <si>
    <t>MMIS Technical Delivery - Manager</t>
  </si>
  <si>
    <t>MMIS Quality Testing - Manager</t>
  </si>
  <si>
    <t>MMIS Pharmacist</t>
  </si>
  <si>
    <t>MMIS Developer - Advanced</t>
  </si>
  <si>
    <t>MMIS Developer - Senior</t>
  </si>
  <si>
    <t>MMIS Technical Project Manager</t>
  </si>
  <si>
    <t>MMIS Technical Project Manager - Senior</t>
  </si>
  <si>
    <t>MMIS Publication/Communication Analyst</t>
  </si>
  <si>
    <t>MMIS Quality Assurance Analyst</t>
  </si>
  <si>
    <t>MMIS Clerk/Service Desk Agent - Manager</t>
  </si>
  <si>
    <t>MMIS Systems Administrator</t>
  </si>
  <si>
    <t>MMIS Quality Tester - Advanced</t>
  </si>
  <si>
    <t>MMIS Quality Tester - Senior</t>
  </si>
  <si>
    <t>MMIS Trainer</t>
  </si>
  <si>
    <t>Transition</t>
  </si>
  <si>
    <t>MMIS Architect</t>
  </si>
  <si>
    <t>MMIS Database Administrator</t>
  </si>
  <si>
    <t>MMIS Manager - Testing</t>
  </si>
  <si>
    <t>TOTAL FTE COUNT</t>
  </si>
  <si>
    <t>SUB CONTRACTOR COMPANY NAME</t>
  </si>
  <si>
    <t>aFit</t>
  </si>
  <si>
    <t>JOB TITLE</t>
  </si>
  <si>
    <t>MMIS Quality Assurance Analyst - Senior</t>
  </si>
  <si>
    <t> </t>
  </si>
  <si>
    <t>Quality Assurance Manager</t>
  </si>
  <si>
    <t>MMIS Project Coordinator</t>
  </si>
  <si>
    <t>MMIS Technical Project Manager - Advanced</t>
  </si>
  <si>
    <t>Gainwell Acquisition Corporation</t>
  </si>
  <si>
    <t>Delaware - United States of America</t>
  </si>
  <si>
    <t>355 Ledgelawn Drive
Conway AR 72034</t>
  </si>
  <si>
    <r>
      <rPr>
        <i/>
        <sz val="10"/>
        <rFont val="Times New Roman"/>
        <family val="1"/>
      </rPr>
      <t>Please see the file entitled</t>
    </r>
    <r>
      <rPr>
        <sz val="10"/>
        <rFont val="Times New Roman"/>
        <family val="1"/>
      </rPr>
      <t xml:space="preserve"> Executed Forms (PDFs via DocuSign) </t>
    </r>
    <r>
      <rPr>
        <i/>
        <sz val="10"/>
        <rFont val="Times New Roman"/>
        <family val="1"/>
      </rPr>
      <t>for the signed version of this form.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</si>
</sst>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409]mmmm\ d\,\ yyyy;@"/>
  </numFmts>
  <fonts count="13"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b/>
      <sz val="10"/>
      <color rgb="FF00000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FF"/>
        <bgColor indexed="64"/>
      </patternFill>
    </fill>
    <fill>
      <patternFill patternType="solid">
        <fgColor rgb="FFFFFF99"/>
        <bgColor rgb="FF000000"/>
      </patternFill>
    </fill>
  </fills>
  <borders count="2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03">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Font="1" applyAlignment="1">
      <alignment vertical="top"/>
    </xf>
    <xf numFmtId="2" fontId="4" fillId="2" borderId="9" xfId="0" applyNumberFormat="1" applyFont="1" applyFill="1" applyBorder="1" applyAlignment="1">
      <alignment vertical="top"/>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Alignment="1">
      <alignment vertical="top"/>
    </xf>
    <xf numFmtId="0" fontId="6" fillId="0" borderId="0" xfId="0" applyFont="1"/>
    <xf numFmtId="0" fontId="4" fillId="0" borderId="4" xfId="0" applyFont="1" applyBorder="1"/>
    <xf numFmtId="0" fontId="4" fillId="0" borderId="7" xfId="0" applyFont="1" applyBorder="1"/>
    <xf numFmtId="0" fontId="4" fillId="0" borderId="0" xfId="0"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Font="1" applyAlignment="1">
      <alignment horizontal="center" vertical="top"/>
    </xf>
    <xf numFmtId="0" fontId="11" fillId="0" borderId="5" xfId="0" applyFont="1" applyBorder="1"/>
    <xf numFmtId="0" fontId="4"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7" fillId="0" borderId="0" xfId="0" applyFont="1"/>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2" fillId="0" borderId="5" xfId="0" applyFont="1" applyBorder="1" applyAlignment="1">
      <alignment horizontal="center"/>
    </xf>
    <xf numFmtId="0" fontId="8" fillId="0" borderId="0" xfId="0" applyFont="1" applyAlignment="1">
      <alignment wrapText="1"/>
    </xf>
    <xf numFmtId="0" fontId="6" fillId="0" borderId="0" xfId="0" applyFont="1" applyAlignment="1">
      <alignment vertical="top" wrapText="1"/>
    </xf>
    <xf numFmtId="0" fontId="4" fillId="4" borderId="0" xfId="0" applyFont="1" applyFill="1"/>
    <xf numFmtId="0" fontId="4" fillId="4" borderId="0" xfId="0" applyFont="1" applyFill="1" applyAlignment="1">
      <alignment horizontal="center" vertical="top"/>
    </xf>
    <xf numFmtId="0" fontId="4" fillId="4" borderId="0" xfId="0" applyFont="1" applyFill="1" applyAlignment="1">
      <alignment horizontal="left" vertical="top"/>
    </xf>
    <xf numFmtId="2" fontId="4" fillId="4" borderId="0" xfId="0" applyNumberFormat="1" applyFont="1" applyFill="1" applyAlignment="1">
      <alignment vertical="top"/>
    </xf>
    <xf numFmtId="0" fontId="6" fillId="0" borderId="3" xfId="0" applyFont="1" applyBorder="1" applyAlignment="1">
      <alignment vertical="top" wrapText="1"/>
    </xf>
    <xf numFmtId="0" fontId="6" fillId="0" borderId="2" xfId="0" applyFont="1" applyBorder="1" applyAlignment="1">
      <alignment horizontal="center" vertical="top"/>
    </xf>
    <xf numFmtId="0" fontId="6" fillId="0" borderId="2" xfId="0" applyFont="1" applyBorder="1" applyAlignment="1">
      <alignment horizontal="center" vertical="top" wrapText="1"/>
    </xf>
    <xf numFmtId="0" fontId="6" fillId="0" borderId="3" xfId="0" applyFont="1" applyBorder="1" applyAlignment="1">
      <alignment horizontal="center" vertical="top"/>
    </xf>
    <xf numFmtId="0" fontId="6" fillId="0" borderId="16" xfId="0" applyFont="1" applyBorder="1" applyAlignment="1">
      <alignment horizontal="center" vertical="top"/>
    </xf>
    <xf numFmtId="0" fontId="6" fillId="0" borderId="18" xfId="0" applyFont="1" applyBorder="1" applyAlignment="1">
      <alignment horizontal="center" vertical="top"/>
    </xf>
    <xf numFmtId="0" fontId="4" fillId="4" borderId="5" xfId="0" applyFont="1" applyFill="1" applyBorder="1" applyAlignment="1">
      <alignment horizontal="center" vertical="top" wrapText="1"/>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0" fontId="4" fillId="0" borderId="17" xfId="0" applyFont="1" applyBorder="1" applyAlignment="1">
      <alignment horizontal="center" vertical="top" wrapText="1"/>
    </xf>
    <xf numFmtId="0" fontId="4" fillId="4" borderId="18" xfId="0" applyFont="1" applyFill="1" applyBorder="1" applyAlignment="1">
      <alignment horizontal="center" vertical="top" wrapText="1"/>
    </xf>
    <xf numFmtId="0" fontId="4" fillId="5" borderId="5" xfId="0" applyFont="1" applyFill="1" applyBorder="1"/>
    <xf numFmtId="0" fontId="4" fillId="5" borderId="19" xfId="0" applyFont="1" applyFill="1" applyBorder="1"/>
    <xf numFmtId="0" fontId="4" fillId="5" borderId="12" xfId="0" applyFont="1" applyFill="1" applyBorder="1"/>
    <xf numFmtId="0" fontId="4" fillId="5" borderId="5" xfId="0" applyFont="1" applyFill="1" applyBorder="1" applyAlignment="1">
      <alignment horizontal="center"/>
    </xf>
    <xf numFmtId="0" fontId="4" fillId="5" borderId="20" xfId="0" applyFont="1" applyFill="1" applyBorder="1" applyAlignment="1">
      <alignment horizontal="center"/>
    </xf>
    <xf numFmtId="0" fontId="4" fillId="5" borderId="19" xfId="0" applyFont="1" applyFill="1" applyBorder="1" applyAlignment="1">
      <alignment horizontal="center"/>
    </xf>
    <xf numFmtId="0" fontId="4" fillId="5" borderId="12" xfId="0" applyFont="1" applyFill="1" applyBorder="1" applyAlignment="1">
      <alignment horizontal="center"/>
    </xf>
    <xf numFmtId="0" fontId="6" fillId="5" borderId="5" xfId="0" applyFont="1" applyFill="1" applyBorder="1" applyAlignment="1">
      <alignment horizontal="center"/>
    </xf>
    <xf numFmtId="0" fontId="6" fillId="5" borderId="19" xfId="0" applyFont="1" applyFill="1" applyBorder="1" applyAlignment="1">
      <alignment horizontal="center"/>
    </xf>
    <xf numFmtId="9" fontId="4" fillId="5" borderId="12" xfId="0" applyNumberFormat="1" applyFont="1" applyFill="1" applyBorder="1" applyAlignment="1">
      <alignment horizontal="center"/>
    </xf>
    <xf numFmtId="9" fontId="4" fillId="5" borderId="20" xfId="0" applyNumberFormat="1" applyFont="1" applyFill="1" applyBorder="1" applyAlignment="1">
      <alignment horizontal="center"/>
    </xf>
    <xf numFmtId="10" fontId="4" fillId="5" borderId="5" xfId="0" applyNumberFormat="1" applyFont="1" applyFill="1" applyBorder="1" applyAlignment="1">
      <alignment horizontal="center"/>
    </xf>
    <xf numFmtId="10" fontId="4" fillId="5" borderId="19" xfId="0" applyNumberFormat="1" applyFont="1" applyFill="1" applyBorder="1" applyAlignment="1">
      <alignment horizontal="center"/>
    </xf>
    <xf numFmtId="0" fontId="4" fillId="0" borderId="0" xfId="0" applyFont="1" applyAlignment="1">
      <alignment horizontal="left" vertical="center" wrapText="1"/>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0" xfId="0" applyFont="1" applyAlignment="1"/>
    <xf numFmtId="0" fontId="4" fillId="0" borderId="2" xfId="0" applyFont="1" applyBorder="1" applyAlignment="1">
      <alignment vertical="center"/>
    </xf>
    <xf numFmtId="0" fontId="4" fillId="0" borderId="3"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5" xfId="0" applyFont="1" applyBorder="1" applyAlignment="1">
      <alignment vertical="center" wrapText="1"/>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5" xfId="0" applyFont="1" applyFill="1" applyBorder="1" applyAlignment="1">
      <alignment horizontal="left" vertical="center" wrapText="1"/>
    </xf>
    <xf numFmtId="164" fontId="4" fillId="0" borderId="10" xfId="0" applyNumberFormat="1" applyFont="1" applyBorder="1" applyAlignment="1">
      <alignment horizontal="left"/>
    </xf>
    <xf numFmtId="164" fontId="4" fillId="0" borderId="9" xfId="0" applyNumberFormat="1" applyFont="1" applyBorder="1" applyAlignment="1">
      <alignment horizontal="left"/>
    </xf>
    <xf numFmtId="3" fontId="4" fillId="0" borderId="5" xfId="0" applyNumberFormat="1" applyFont="1" applyBorder="1" applyAlignment="1">
      <alignment horizontal="left" vertical="center"/>
    </xf>
    <xf numFmtId="8" fontId="4" fillId="0" borderId="5" xfId="0" applyNumberFormat="1" applyFont="1" applyBorder="1" applyAlignment="1">
      <alignment horizontal="left" vertical="center"/>
    </xf>
    <xf numFmtId="8" fontId="4" fillId="0" borderId="10" xfId="1" applyNumberFormat="1" applyFont="1" applyFill="1" applyBorder="1" applyAlignment="1">
      <alignment horizontal="left" vertical="center"/>
    </xf>
    <xf numFmtId="44" fontId="4" fillId="0" borderId="10" xfId="1" applyFont="1" applyFill="1" applyBorder="1" applyAlignment="1">
      <alignment horizontal="left" vertical="center"/>
    </xf>
    <xf numFmtId="44" fontId="4" fillId="0" borderId="9" xfId="1" applyFont="1" applyFill="1" applyBorder="1" applyAlignment="1">
      <alignment horizontal="left" vertical="center"/>
    </xf>
    <xf numFmtId="0" fontId="8" fillId="0" borderId="0" xfId="0" applyFont="1" applyAlignment="1">
      <alignment wrapText="1"/>
    </xf>
    <xf numFmtId="0" fontId="8" fillId="0" borderId="1" xfId="0" applyFont="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0" borderId="5" xfId="0" applyFont="1" applyBorder="1" applyAlignment="1"/>
    <xf numFmtId="0" fontId="4" fillId="0" borderId="6" xfId="0" applyFont="1" applyBorder="1" applyAlignment="1"/>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topLeftCell="A4" zoomScaleNormal="100" workbookViewId="0"/>
  </sheetViews>
  <sheetFormatPr defaultColWidth="9.1796875" defaultRowHeight="13" x14ac:dyDescent="0.3"/>
  <cols>
    <col min="1" max="1" width="4.54296875" style="3" customWidth="1"/>
    <col min="2" max="2" width="98.1796875" style="6" customWidth="1"/>
    <col min="3" max="16384" width="9.1796875" style="3"/>
  </cols>
  <sheetData>
    <row r="1" spans="2:2" ht="15" x14ac:dyDescent="0.3">
      <c r="B1" s="2" t="s">
        <v>0</v>
      </c>
    </row>
    <row r="2" spans="2:2" ht="19.5" customHeight="1" x14ac:dyDescent="0.3">
      <c r="B2" s="4" t="s">
        <v>1</v>
      </c>
    </row>
    <row r="3" spans="2:2" ht="67" customHeight="1" x14ac:dyDescent="0.3">
      <c r="B3" s="5" t="s">
        <v>2</v>
      </c>
    </row>
    <row r="4" spans="2:2" ht="16.5" customHeight="1" x14ac:dyDescent="0.3">
      <c r="B4" s="41" t="s">
        <v>3</v>
      </c>
    </row>
    <row r="5" spans="2:2" ht="81" customHeight="1" x14ac:dyDescent="0.3">
      <c r="B5" s="5" t="s">
        <v>4</v>
      </c>
    </row>
    <row r="6" spans="2:2" ht="117.5" x14ac:dyDescent="0.3">
      <c r="B6" s="6" t="s">
        <v>5</v>
      </c>
    </row>
  </sheetData>
  <phoneticPr fontId="0" type="noConversion"/>
  <pageMargins left="0.75" right="0.75" top="1" bottom="1" header="0.5" footer="0.5"/>
  <pageSetup scale="9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O39"/>
  <sheetViews>
    <sheetView showGridLines="0" tabSelected="1" view="pageBreakPreview" topLeftCell="A25" zoomScale="60" zoomScaleNormal="60" workbookViewId="0">
      <selection activeCell="C34" sqref="C34:F34"/>
    </sheetView>
  </sheetViews>
  <sheetFormatPr defaultColWidth="9.1796875" defaultRowHeight="13" x14ac:dyDescent="0.3"/>
  <cols>
    <col min="1" max="1" width="3.1796875" style="3" customWidth="1"/>
    <col min="2" max="2" width="26.26953125" style="3" bestFit="1" customWidth="1"/>
    <col min="3" max="3" width="20.81640625" style="3" customWidth="1"/>
    <col min="4" max="4" width="20.54296875" style="3" customWidth="1"/>
    <col min="5" max="8" width="19.1796875" style="3" customWidth="1"/>
    <col min="9" max="9" width="20.7265625" style="3" customWidth="1"/>
    <col min="10" max="15" width="19.1796875" style="3" customWidth="1"/>
    <col min="16" max="16384" width="9.1796875" style="3"/>
  </cols>
  <sheetData>
    <row r="6" spans="1:6" ht="26.25" customHeight="1" x14ac:dyDescent="0.3">
      <c r="A6" s="15"/>
      <c r="B6" s="70" t="s">
        <v>6</v>
      </c>
      <c r="C6" s="70"/>
      <c r="D6" s="70"/>
      <c r="E6" s="70"/>
      <c r="F6" s="70"/>
    </row>
    <row r="7" spans="1:6" ht="13.5" thickBot="1" x14ac:dyDescent="0.35">
      <c r="A7" s="73"/>
      <c r="B7" s="73"/>
      <c r="C7" s="73"/>
      <c r="D7" s="73"/>
      <c r="E7" s="73"/>
      <c r="F7" s="73"/>
    </row>
    <row r="8" spans="1:6" x14ac:dyDescent="0.3">
      <c r="A8" s="7">
        <v>1</v>
      </c>
      <c r="B8" s="16" t="s">
        <v>7</v>
      </c>
      <c r="C8" s="74" t="s">
        <v>8</v>
      </c>
      <c r="D8" s="74"/>
      <c r="E8" s="74"/>
      <c r="F8" s="75"/>
    </row>
    <row r="9" spans="1:6" ht="12.75" customHeight="1" x14ac:dyDescent="0.3">
      <c r="A9" s="7">
        <v>2</v>
      </c>
      <c r="B9" s="17" t="s">
        <v>9</v>
      </c>
      <c r="C9" s="76" t="s">
        <v>10</v>
      </c>
      <c r="D9" s="76"/>
      <c r="E9" s="76"/>
      <c r="F9" s="77"/>
    </row>
    <row r="10" spans="1:6" ht="12.75" customHeight="1" x14ac:dyDescent="0.3">
      <c r="A10" s="7">
        <v>3</v>
      </c>
      <c r="B10" s="17" t="s">
        <v>11</v>
      </c>
      <c r="C10" s="76" t="s">
        <v>12</v>
      </c>
      <c r="D10" s="76"/>
      <c r="E10" s="76"/>
      <c r="F10" s="77"/>
    </row>
    <row r="11" spans="1:6" ht="26" x14ac:dyDescent="0.3">
      <c r="A11" s="7">
        <v>4</v>
      </c>
      <c r="B11" s="17" t="s">
        <v>13</v>
      </c>
      <c r="C11" s="76" t="s">
        <v>14</v>
      </c>
      <c r="D11" s="76"/>
      <c r="E11" s="76"/>
      <c r="F11" s="77"/>
    </row>
    <row r="12" spans="1:6" ht="26" x14ac:dyDescent="0.3">
      <c r="A12" s="7">
        <v>5</v>
      </c>
      <c r="B12" s="17" t="s">
        <v>15</v>
      </c>
      <c r="C12" s="76" t="s">
        <v>16</v>
      </c>
      <c r="D12" s="76"/>
      <c r="E12" s="76"/>
      <c r="F12" s="77"/>
    </row>
    <row r="13" spans="1:6" ht="42.75" customHeight="1" x14ac:dyDescent="0.3">
      <c r="A13" s="7">
        <v>6</v>
      </c>
      <c r="B13" s="17" t="s">
        <v>17</v>
      </c>
      <c r="C13" s="78" t="s">
        <v>18</v>
      </c>
      <c r="D13" s="76"/>
      <c r="E13" s="76"/>
      <c r="F13" s="77"/>
    </row>
    <row r="14" spans="1:6" ht="26" x14ac:dyDescent="0.3">
      <c r="A14" s="7">
        <v>7</v>
      </c>
      <c r="B14" s="17" t="s">
        <v>19</v>
      </c>
      <c r="C14" s="79" t="s">
        <v>123</v>
      </c>
      <c r="D14" s="79"/>
      <c r="E14" s="79"/>
      <c r="F14" s="80"/>
    </row>
    <row r="15" spans="1:6" ht="39" x14ac:dyDescent="0.3">
      <c r="A15" s="7">
        <v>8</v>
      </c>
      <c r="B15" s="17" t="s">
        <v>20</v>
      </c>
      <c r="C15" s="79" t="s">
        <v>124</v>
      </c>
      <c r="D15" s="79"/>
      <c r="E15" s="79"/>
      <c r="F15" s="80"/>
    </row>
    <row r="16" spans="1:6" ht="27.5" customHeight="1" x14ac:dyDescent="0.3">
      <c r="A16" s="7">
        <v>9</v>
      </c>
      <c r="B16" s="17" t="s">
        <v>21</v>
      </c>
      <c r="C16" s="81" t="s">
        <v>125</v>
      </c>
      <c r="D16" s="79"/>
      <c r="E16" s="79"/>
      <c r="F16" s="80"/>
    </row>
    <row r="17" spans="1:15" ht="39" x14ac:dyDescent="0.3">
      <c r="A17" s="7">
        <v>10</v>
      </c>
      <c r="B17" s="17" t="s">
        <v>22</v>
      </c>
      <c r="C17" s="71">
        <v>596415</v>
      </c>
      <c r="D17" s="71"/>
      <c r="E17" s="71"/>
      <c r="F17" s="72"/>
    </row>
    <row r="18" spans="1:15" ht="26" x14ac:dyDescent="0.3">
      <c r="A18" s="7">
        <v>11</v>
      </c>
      <c r="B18" s="17" t="s">
        <v>23</v>
      </c>
      <c r="C18" s="71" t="s">
        <v>24</v>
      </c>
      <c r="D18" s="71"/>
      <c r="E18" s="71"/>
      <c r="F18" s="72"/>
    </row>
    <row r="19" spans="1:15" ht="52" x14ac:dyDescent="0.3">
      <c r="A19" s="7">
        <v>12</v>
      </c>
      <c r="B19" s="17" t="s">
        <v>25</v>
      </c>
      <c r="C19" s="71">
        <v>249</v>
      </c>
      <c r="D19" s="71"/>
      <c r="E19" s="71"/>
      <c r="F19" s="72"/>
    </row>
    <row r="20" spans="1:15" ht="39" x14ac:dyDescent="0.3">
      <c r="A20" s="7">
        <v>13</v>
      </c>
      <c r="B20" s="17" t="s">
        <v>26</v>
      </c>
      <c r="C20" s="84">
        <v>9198</v>
      </c>
      <c r="D20" s="71"/>
      <c r="E20" s="71"/>
      <c r="F20" s="72"/>
    </row>
    <row r="21" spans="1:15" ht="52" x14ac:dyDescent="0.3">
      <c r="A21" s="7">
        <v>14</v>
      </c>
      <c r="B21" s="17" t="s">
        <v>27</v>
      </c>
      <c r="C21" s="85">
        <v>14711816.210000001</v>
      </c>
      <c r="D21" s="71"/>
      <c r="E21" s="71"/>
      <c r="F21" s="72"/>
    </row>
    <row r="22" spans="1:15" ht="52" x14ac:dyDescent="0.3">
      <c r="A22" s="7">
        <v>15</v>
      </c>
      <c r="B22" s="17" t="s">
        <v>28</v>
      </c>
      <c r="C22" s="85">
        <v>526518832.73000002</v>
      </c>
      <c r="D22" s="71"/>
      <c r="E22" s="71"/>
      <c r="F22" s="72"/>
      <c r="G22" s="1"/>
    </row>
    <row r="23" spans="1:15" ht="26" x14ac:dyDescent="0.3">
      <c r="A23" s="7">
        <v>16</v>
      </c>
      <c r="B23" s="18" t="s">
        <v>29</v>
      </c>
      <c r="C23" s="86">
        <v>290013032.75</v>
      </c>
      <c r="D23" s="87"/>
      <c r="E23" s="87"/>
      <c r="F23" s="88"/>
    </row>
    <row r="24" spans="1:15" x14ac:dyDescent="0.3">
      <c r="A24" s="7"/>
      <c r="B24" s="40"/>
    </row>
    <row r="25" spans="1:15" ht="28.5" customHeight="1" thickBot="1" x14ac:dyDescent="0.35">
      <c r="A25" s="7"/>
      <c r="B25" s="89" t="s">
        <v>30</v>
      </c>
      <c r="C25" s="73"/>
    </row>
    <row r="26" spans="1:15" ht="26" x14ac:dyDescent="0.3">
      <c r="A26" s="23">
        <v>17</v>
      </c>
      <c r="B26" s="19" t="s">
        <v>31</v>
      </c>
      <c r="C26" s="46" t="s">
        <v>8</v>
      </c>
    </row>
    <row r="27" spans="1:15" ht="52.5" thickBot="1" x14ac:dyDescent="0.35">
      <c r="A27" s="23">
        <v>18</v>
      </c>
      <c r="B27" s="20" t="s">
        <v>32</v>
      </c>
      <c r="C27" s="8">
        <f>'FTE Details'!E69</f>
        <v>97.493333333333297</v>
      </c>
      <c r="H27" s="42"/>
    </row>
    <row r="28" spans="1:15" x14ac:dyDescent="0.3">
      <c r="A28" s="23"/>
      <c r="B28" s="21"/>
    </row>
    <row r="29" spans="1:15" x14ac:dyDescent="0.3">
      <c r="A29" s="23">
        <v>19</v>
      </c>
      <c r="B29" s="19" t="s">
        <v>33</v>
      </c>
      <c r="C29" s="47" t="s">
        <v>34</v>
      </c>
      <c r="D29" s="48" t="s">
        <v>35</v>
      </c>
      <c r="E29" s="47" t="s">
        <v>36</v>
      </c>
      <c r="F29" s="49" t="s">
        <v>37</v>
      </c>
      <c r="G29" s="49" t="s">
        <v>38</v>
      </c>
      <c r="H29" s="49" t="s">
        <v>39</v>
      </c>
      <c r="I29" s="49" t="s">
        <v>40</v>
      </c>
      <c r="J29" s="50" t="s">
        <v>41</v>
      </c>
      <c r="K29" s="51" t="s">
        <v>42</v>
      </c>
      <c r="L29" s="43"/>
      <c r="M29" s="43"/>
      <c r="N29" s="43"/>
      <c r="O29" s="43"/>
    </row>
    <row r="30" spans="1:15" ht="91" x14ac:dyDescent="0.3">
      <c r="A30" s="23">
        <v>20</v>
      </c>
      <c r="B30" s="22" t="s">
        <v>43</v>
      </c>
      <c r="C30" s="52" t="s">
        <v>44</v>
      </c>
      <c r="D30" s="53" t="s">
        <v>45</v>
      </c>
      <c r="E30" s="53" t="s">
        <v>46</v>
      </c>
      <c r="F30" s="54" t="s">
        <v>47</v>
      </c>
      <c r="G30" s="54" t="s">
        <v>48</v>
      </c>
      <c r="H30" s="54" t="s">
        <v>49</v>
      </c>
      <c r="I30" s="54" t="s">
        <v>50</v>
      </c>
      <c r="J30" s="55" t="s">
        <v>51</v>
      </c>
      <c r="K30" s="56" t="s">
        <v>52</v>
      </c>
      <c r="L30" s="44"/>
      <c r="M30" s="44"/>
      <c r="N30" s="44"/>
      <c r="O30" s="44"/>
    </row>
    <row r="31" spans="1:15" ht="52" x14ac:dyDescent="0.3">
      <c r="A31" s="23">
        <v>21</v>
      </c>
      <c r="B31" s="20" t="s">
        <v>32</v>
      </c>
      <c r="C31" s="9">
        <f>'FTE Details'!E79</f>
        <v>6.4</v>
      </c>
      <c r="D31" s="10">
        <f>'FTE Details'!E109</f>
        <v>45.437499999999979</v>
      </c>
      <c r="E31" s="9">
        <f>'FTE Details'!E127</f>
        <v>26.666666666666675</v>
      </c>
      <c r="F31" s="8">
        <f>'FTE Details'!E137</f>
        <v>2.5500000000000003</v>
      </c>
      <c r="G31" s="8">
        <f>'FTE Details'!E152</f>
        <v>9.3000000000000007</v>
      </c>
      <c r="H31" s="8">
        <f>'FTE Details'!E159</f>
        <v>3.2</v>
      </c>
      <c r="I31" s="8">
        <f>'FTE Details'!E174</f>
        <v>2.6166666666666676</v>
      </c>
      <c r="J31" s="8">
        <f>'FTE Details'!E205</f>
        <v>23.491666666666667</v>
      </c>
      <c r="K31" s="8">
        <f>'FTE Details'!E215</f>
        <v>2.15</v>
      </c>
      <c r="L31" s="45"/>
      <c r="M31" s="45"/>
      <c r="N31" s="45"/>
      <c r="O31" s="45"/>
    </row>
    <row r="32" spans="1:15" x14ac:dyDescent="0.3">
      <c r="A32" s="23"/>
      <c r="B32" s="40"/>
      <c r="C32" s="11"/>
      <c r="D32" s="5"/>
      <c r="E32" s="11"/>
      <c r="F32" s="11"/>
    </row>
    <row r="33" spans="1:6" ht="24.75" customHeight="1" x14ac:dyDescent="0.3">
      <c r="A33" s="23">
        <v>22</v>
      </c>
      <c r="B33" s="90" t="s">
        <v>53</v>
      </c>
      <c r="C33" s="91"/>
      <c r="D33" s="91"/>
      <c r="E33" s="91"/>
      <c r="F33" s="92"/>
    </row>
    <row r="34" spans="1:6" ht="21.65" customHeight="1" x14ac:dyDescent="0.3">
      <c r="A34" s="12"/>
      <c r="B34" s="13" t="s">
        <v>54</v>
      </c>
      <c r="C34" s="93" t="s">
        <v>126</v>
      </c>
      <c r="D34" s="93"/>
      <c r="E34" s="93"/>
      <c r="F34" s="94"/>
    </row>
    <row r="35" spans="1:6" x14ac:dyDescent="0.3">
      <c r="A35" s="12"/>
      <c r="B35" s="13" t="s">
        <v>55</v>
      </c>
      <c r="C35" s="93" t="s">
        <v>56</v>
      </c>
      <c r="D35" s="93"/>
      <c r="E35" s="93"/>
      <c r="F35" s="94"/>
    </row>
    <row r="36" spans="1:6" x14ac:dyDescent="0.3">
      <c r="A36" s="12"/>
      <c r="B36" s="13" t="s">
        <v>57</v>
      </c>
      <c r="C36" s="93" t="s">
        <v>58</v>
      </c>
      <c r="D36" s="93"/>
      <c r="E36" s="93"/>
      <c r="F36" s="94"/>
    </row>
    <row r="37" spans="1:6" ht="13.5" thickBot="1" x14ac:dyDescent="0.35">
      <c r="A37" s="12"/>
      <c r="B37" s="14" t="s">
        <v>59</v>
      </c>
      <c r="C37" s="82">
        <v>44628</v>
      </c>
      <c r="D37" s="82"/>
      <c r="E37" s="82"/>
      <c r="F37" s="83"/>
    </row>
    <row r="38" spans="1:6" x14ac:dyDescent="0.3">
      <c r="A38" s="12"/>
    </row>
    <row r="39" spans="1:6" x14ac:dyDescent="0.3">
      <c r="A39" s="12"/>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B6:F6"/>
    <mergeCell ref="C17:F17"/>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59" fitToHeight="0" orientation="landscape" r:id="rId1"/>
  <headerFooter scaleWithDoc="0" alignWithMargins="0">
    <oddHeader>&amp;CGainwell Response to RFP 22-70376_Att. C_Indiana Economic Impact Form</oddHeader>
    <oddFooter>&amp;CPage &amp;P</oddFooter>
  </headerFooter>
  <rowBreaks count="1" manualBreakCount="1">
    <brk id="23" max="1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15"/>
  <sheetViews>
    <sheetView showGridLines="0" topLeftCell="A60" zoomScale="70" zoomScaleNormal="70" workbookViewId="0">
      <selection activeCell="A76" sqref="A76:XFD76"/>
    </sheetView>
  </sheetViews>
  <sheetFormatPr defaultColWidth="9.1796875" defaultRowHeight="13" x14ac:dyDescent="0.3"/>
  <cols>
    <col min="1" max="1" width="60.1796875" style="3" customWidth="1"/>
    <col min="2" max="3" width="26.453125" style="3" customWidth="1"/>
    <col min="4" max="4" width="18.54296875" style="3" customWidth="1"/>
    <col min="5" max="5" width="25.81640625" style="3" bestFit="1" customWidth="1"/>
    <col min="6" max="16384" width="9.1796875" style="3"/>
  </cols>
  <sheetData>
    <row r="1" spans="1:5" ht="33" customHeight="1" x14ac:dyDescent="0.3">
      <c r="A1" s="98" t="s">
        <v>60</v>
      </c>
      <c r="B1" s="98"/>
      <c r="C1" s="98"/>
      <c r="D1" s="98"/>
      <c r="E1" s="99"/>
    </row>
    <row r="2" spans="1:5" ht="132.75" customHeight="1" x14ac:dyDescent="0.3">
      <c r="A2" s="100" t="s">
        <v>61</v>
      </c>
      <c r="B2" s="101"/>
      <c r="C2" s="101"/>
      <c r="D2" s="101"/>
      <c r="E2" s="102"/>
    </row>
    <row r="3" spans="1:5" ht="63.75" customHeight="1" x14ac:dyDescent="0.3">
      <c r="A3" s="95" t="s">
        <v>62</v>
      </c>
      <c r="B3" s="96"/>
      <c r="C3" s="96"/>
      <c r="D3" s="96"/>
      <c r="E3" s="97"/>
    </row>
    <row r="5" spans="1:5" ht="13.5" x14ac:dyDescent="0.35">
      <c r="A5" s="38" t="s">
        <v>63</v>
      </c>
      <c r="B5" s="39">
        <v>60</v>
      </c>
      <c r="C5" s="29" t="s">
        <v>64</v>
      </c>
    </row>
    <row r="7" spans="1:5" ht="13.5" x14ac:dyDescent="0.35">
      <c r="A7" s="24" t="s">
        <v>65</v>
      </c>
      <c r="B7" s="38" t="s">
        <v>66</v>
      </c>
      <c r="C7" s="24"/>
      <c r="D7" s="24"/>
      <c r="E7" s="25"/>
    </row>
    <row r="8" spans="1:5" s="28" customFormat="1" ht="26" x14ac:dyDescent="0.3">
      <c r="A8" s="26" t="s">
        <v>67</v>
      </c>
      <c r="B8" s="27" t="s">
        <v>68</v>
      </c>
      <c r="C8" s="27" t="s">
        <v>69</v>
      </c>
      <c r="D8" s="27" t="s">
        <v>70</v>
      </c>
      <c r="E8" s="26" t="s">
        <v>71</v>
      </c>
    </row>
    <row r="9" spans="1:5" x14ac:dyDescent="0.3">
      <c r="A9" s="57" t="s">
        <v>72</v>
      </c>
      <c r="B9" s="30">
        <v>1</v>
      </c>
      <c r="C9" s="30">
        <v>48</v>
      </c>
      <c r="D9" s="31">
        <v>1</v>
      </c>
      <c r="E9" s="32">
        <f>(B9*C9*D9)/$B$5</f>
        <v>0.8</v>
      </c>
    </row>
    <row r="10" spans="1:5" x14ac:dyDescent="0.3">
      <c r="A10" s="58" t="s">
        <v>73</v>
      </c>
      <c r="B10" s="30">
        <v>1</v>
      </c>
      <c r="C10" s="30">
        <v>48</v>
      </c>
      <c r="D10" s="31">
        <v>1</v>
      </c>
      <c r="E10" s="32">
        <f t="shared" ref="E10:E45" si="0">(B10*C10*D10)/$B$5</f>
        <v>0.8</v>
      </c>
    </row>
    <row r="11" spans="1:5" x14ac:dyDescent="0.3">
      <c r="A11" s="58" t="s">
        <v>74</v>
      </c>
      <c r="B11" s="30">
        <v>1</v>
      </c>
      <c r="C11" s="30">
        <v>48</v>
      </c>
      <c r="D11" s="31">
        <v>1</v>
      </c>
      <c r="E11" s="32">
        <f t="shared" si="0"/>
        <v>0.8</v>
      </c>
    </row>
    <row r="12" spans="1:5" x14ac:dyDescent="0.3">
      <c r="A12" s="58" t="s">
        <v>75</v>
      </c>
      <c r="B12" s="30">
        <v>1</v>
      </c>
      <c r="C12" s="30">
        <v>48</v>
      </c>
      <c r="D12" s="31">
        <v>1</v>
      </c>
      <c r="E12" s="32">
        <f t="shared" si="0"/>
        <v>0.8</v>
      </c>
    </row>
    <row r="13" spans="1:5" x14ac:dyDescent="0.3">
      <c r="A13" s="58" t="s">
        <v>76</v>
      </c>
      <c r="B13" s="30">
        <v>1</v>
      </c>
      <c r="C13" s="30">
        <v>48</v>
      </c>
      <c r="D13" s="31">
        <v>1</v>
      </c>
      <c r="E13" s="32">
        <f t="shared" si="0"/>
        <v>0.8</v>
      </c>
    </row>
    <row r="14" spans="1:5" x14ac:dyDescent="0.3">
      <c r="A14" s="58" t="s">
        <v>77</v>
      </c>
      <c r="B14" s="30">
        <v>1</v>
      </c>
      <c r="C14" s="30">
        <v>48</v>
      </c>
      <c r="D14" s="31">
        <v>1</v>
      </c>
      <c r="E14" s="32">
        <f t="shared" si="0"/>
        <v>0.8</v>
      </c>
    </row>
    <row r="15" spans="1:5" x14ac:dyDescent="0.3">
      <c r="A15" s="58" t="s">
        <v>78</v>
      </c>
      <c r="B15" s="30">
        <v>1</v>
      </c>
      <c r="C15" s="30">
        <v>48</v>
      </c>
      <c r="D15" s="31">
        <v>1</v>
      </c>
      <c r="E15" s="32">
        <f t="shared" si="0"/>
        <v>0.8</v>
      </c>
    </row>
    <row r="16" spans="1:5" x14ac:dyDescent="0.3">
      <c r="A16" s="58" t="s">
        <v>79</v>
      </c>
      <c r="B16" s="30">
        <v>1</v>
      </c>
      <c r="C16" s="30">
        <v>48</v>
      </c>
      <c r="D16" s="31">
        <v>1</v>
      </c>
      <c r="E16" s="32">
        <f t="shared" si="0"/>
        <v>0.8</v>
      </c>
    </row>
    <row r="17" spans="1:5" x14ac:dyDescent="0.3">
      <c r="A17" s="58" t="s">
        <v>80</v>
      </c>
      <c r="B17" s="30">
        <v>1</v>
      </c>
      <c r="C17" s="30">
        <v>48</v>
      </c>
      <c r="D17" s="31">
        <v>1</v>
      </c>
      <c r="E17" s="32">
        <f t="shared" si="0"/>
        <v>0.8</v>
      </c>
    </row>
    <row r="18" spans="1:5" x14ac:dyDescent="0.3">
      <c r="A18" s="57" t="s">
        <v>81</v>
      </c>
      <c r="B18" s="60">
        <v>6</v>
      </c>
      <c r="C18" s="61">
        <v>48</v>
      </c>
      <c r="D18" s="31">
        <v>1</v>
      </c>
      <c r="E18" s="32">
        <f t="shared" si="0"/>
        <v>4.8</v>
      </c>
    </row>
    <row r="19" spans="1:5" x14ac:dyDescent="0.3">
      <c r="A19" s="58" t="s">
        <v>82</v>
      </c>
      <c r="B19" s="62">
        <v>9</v>
      </c>
      <c r="C19" s="63">
        <v>48</v>
      </c>
      <c r="D19" s="31">
        <v>1</v>
      </c>
      <c r="E19" s="32">
        <f t="shared" si="0"/>
        <v>7.2</v>
      </c>
    </row>
    <row r="20" spans="1:5" x14ac:dyDescent="0.3">
      <c r="A20" s="58" t="s">
        <v>83</v>
      </c>
      <c r="B20" s="62">
        <v>7</v>
      </c>
      <c r="C20" s="63">
        <v>48</v>
      </c>
      <c r="D20" s="31">
        <v>1</v>
      </c>
      <c r="E20" s="32">
        <f t="shared" si="0"/>
        <v>5.6</v>
      </c>
    </row>
    <row r="21" spans="1:5" x14ac:dyDescent="0.3">
      <c r="A21" s="58" t="s">
        <v>84</v>
      </c>
      <c r="B21" s="62">
        <v>1</v>
      </c>
      <c r="C21" s="63">
        <v>48</v>
      </c>
      <c r="D21" s="31">
        <v>1</v>
      </c>
      <c r="E21" s="32">
        <f t="shared" si="0"/>
        <v>0.8</v>
      </c>
    </row>
    <row r="22" spans="1:5" x14ac:dyDescent="0.3">
      <c r="A22" s="58" t="s">
        <v>85</v>
      </c>
      <c r="B22" s="62">
        <v>3</v>
      </c>
      <c r="C22" s="63">
        <v>48</v>
      </c>
      <c r="D22" s="31">
        <v>1</v>
      </c>
      <c r="E22" s="32">
        <f t="shared" si="0"/>
        <v>2.4</v>
      </c>
    </row>
    <row r="23" spans="1:5" x14ac:dyDescent="0.3">
      <c r="A23" s="58" t="s">
        <v>86</v>
      </c>
      <c r="B23" s="62">
        <v>12</v>
      </c>
      <c r="C23" s="63">
        <v>48</v>
      </c>
      <c r="D23" s="31">
        <v>1</v>
      </c>
      <c r="E23" s="32">
        <f t="shared" si="0"/>
        <v>9.6</v>
      </c>
    </row>
    <row r="24" spans="1:5" x14ac:dyDescent="0.3">
      <c r="A24" s="58" t="s">
        <v>87</v>
      </c>
      <c r="B24" s="62">
        <v>12</v>
      </c>
      <c r="C24" s="63">
        <v>48</v>
      </c>
      <c r="D24" s="31">
        <v>1</v>
      </c>
      <c r="E24" s="32">
        <f t="shared" si="0"/>
        <v>9.6</v>
      </c>
    </row>
    <row r="25" spans="1:5" x14ac:dyDescent="0.3">
      <c r="A25" s="58" t="s">
        <v>88</v>
      </c>
      <c r="B25" s="62">
        <v>1</v>
      </c>
      <c r="C25" s="63">
        <v>48</v>
      </c>
      <c r="D25" s="31">
        <v>1</v>
      </c>
      <c r="E25" s="32">
        <f t="shared" si="0"/>
        <v>0.8</v>
      </c>
    </row>
    <row r="26" spans="1:5" x14ac:dyDescent="0.3">
      <c r="A26" s="58" t="s">
        <v>89</v>
      </c>
      <c r="B26" s="62">
        <v>6</v>
      </c>
      <c r="C26" s="63">
        <v>48</v>
      </c>
      <c r="D26" s="31">
        <v>1</v>
      </c>
      <c r="E26" s="32">
        <f t="shared" si="0"/>
        <v>4.8</v>
      </c>
    </row>
    <row r="27" spans="1:5" x14ac:dyDescent="0.3">
      <c r="A27" s="57" t="s">
        <v>90</v>
      </c>
      <c r="B27" s="61">
        <v>9</v>
      </c>
      <c r="C27" s="61">
        <v>48</v>
      </c>
      <c r="D27" s="31">
        <v>1</v>
      </c>
      <c r="E27" s="32">
        <f t="shared" si="0"/>
        <v>7.2</v>
      </c>
    </row>
    <row r="28" spans="1:5" x14ac:dyDescent="0.3">
      <c r="A28" s="58" t="s">
        <v>91</v>
      </c>
      <c r="B28" s="63">
        <v>11</v>
      </c>
      <c r="C28" s="63">
        <v>48</v>
      </c>
      <c r="D28" s="31">
        <v>1</v>
      </c>
      <c r="E28" s="32">
        <f t="shared" si="0"/>
        <v>8.8000000000000007</v>
      </c>
    </row>
    <row r="29" spans="1:5" x14ac:dyDescent="0.3">
      <c r="A29" s="58" t="s">
        <v>92</v>
      </c>
      <c r="B29" s="63">
        <v>1</v>
      </c>
      <c r="C29" s="63">
        <v>48</v>
      </c>
      <c r="D29" s="31">
        <v>1</v>
      </c>
      <c r="E29" s="32">
        <f t="shared" si="0"/>
        <v>0.8</v>
      </c>
    </row>
    <row r="30" spans="1:5" x14ac:dyDescent="0.3">
      <c r="A30" s="58" t="s">
        <v>93</v>
      </c>
      <c r="B30" s="63">
        <v>1</v>
      </c>
      <c r="C30" s="63">
        <v>48</v>
      </c>
      <c r="D30" s="31">
        <v>1</v>
      </c>
      <c r="E30" s="32">
        <f t="shared" si="0"/>
        <v>0.8</v>
      </c>
    </row>
    <row r="31" spans="1:5" x14ac:dyDescent="0.3">
      <c r="A31" s="58" t="s">
        <v>94</v>
      </c>
      <c r="B31" s="63">
        <v>1</v>
      </c>
      <c r="C31" s="63">
        <v>48</v>
      </c>
      <c r="D31" s="31">
        <v>1</v>
      </c>
      <c r="E31" s="32">
        <f t="shared" si="0"/>
        <v>0.8</v>
      </c>
    </row>
    <row r="32" spans="1:5" x14ac:dyDescent="0.3">
      <c r="A32" s="58" t="s">
        <v>95</v>
      </c>
      <c r="B32" s="63">
        <v>1</v>
      </c>
      <c r="C32" s="63">
        <v>48</v>
      </c>
      <c r="D32" s="31">
        <v>1</v>
      </c>
      <c r="E32" s="32">
        <f t="shared" si="0"/>
        <v>0.8</v>
      </c>
    </row>
    <row r="33" spans="1:5" x14ac:dyDescent="0.3">
      <c r="A33" s="58" t="s">
        <v>96</v>
      </c>
      <c r="B33" s="63">
        <v>1</v>
      </c>
      <c r="C33" s="63">
        <v>48</v>
      </c>
      <c r="D33" s="31">
        <v>1</v>
      </c>
      <c r="E33" s="32">
        <f t="shared" si="0"/>
        <v>0.8</v>
      </c>
    </row>
    <row r="34" spans="1:5" x14ac:dyDescent="0.3">
      <c r="A34" s="58" t="s">
        <v>97</v>
      </c>
      <c r="B34" s="63">
        <v>1</v>
      </c>
      <c r="C34" s="63">
        <v>48</v>
      </c>
      <c r="D34" s="31">
        <v>1</v>
      </c>
      <c r="E34" s="32">
        <f t="shared" si="0"/>
        <v>0.8</v>
      </c>
    </row>
    <row r="35" spans="1:5" x14ac:dyDescent="0.3">
      <c r="A35" s="58" t="s">
        <v>98</v>
      </c>
      <c r="B35" s="63">
        <v>1</v>
      </c>
      <c r="C35" s="63">
        <v>48</v>
      </c>
      <c r="D35" s="31">
        <v>1</v>
      </c>
      <c r="E35" s="32">
        <f t="shared" si="0"/>
        <v>0.8</v>
      </c>
    </row>
    <row r="36" spans="1:5" x14ac:dyDescent="0.3">
      <c r="A36" s="58" t="s">
        <v>99</v>
      </c>
      <c r="B36" s="63">
        <v>2</v>
      </c>
      <c r="C36" s="63">
        <v>48</v>
      </c>
      <c r="D36" s="31">
        <v>1</v>
      </c>
      <c r="E36" s="32">
        <f t="shared" si="0"/>
        <v>1.6</v>
      </c>
    </row>
    <row r="37" spans="1:5" x14ac:dyDescent="0.3">
      <c r="A37" s="57" t="s">
        <v>100</v>
      </c>
      <c r="B37" s="61">
        <v>9</v>
      </c>
      <c r="C37" s="61">
        <v>48</v>
      </c>
      <c r="D37" s="31">
        <v>1</v>
      </c>
      <c r="E37" s="32">
        <f t="shared" si="0"/>
        <v>7.2</v>
      </c>
    </row>
    <row r="38" spans="1:5" x14ac:dyDescent="0.3">
      <c r="A38" s="58" t="s">
        <v>101</v>
      </c>
      <c r="B38" s="63">
        <v>1</v>
      </c>
      <c r="C38" s="63">
        <v>48</v>
      </c>
      <c r="D38" s="31">
        <v>1</v>
      </c>
      <c r="E38" s="32">
        <f t="shared" si="0"/>
        <v>0.8</v>
      </c>
    </row>
    <row r="39" spans="1:5" x14ac:dyDescent="0.3">
      <c r="A39" s="58" t="s">
        <v>102</v>
      </c>
      <c r="B39" s="63">
        <v>5</v>
      </c>
      <c r="C39" s="63">
        <v>48</v>
      </c>
      <c r="D39" s="31">
        <v>1</v>
      </c>
      <c r="E39" s="32">
        <f t="shared" si="0"/>
        <v>4</v>
      </c>
    </row>
    <row r="40" spans="1:5" x14ac:dyDescent="0.3">
      <c r="A40" s="58" t="s">
        <v>103</v>
      </c>
      <c r="B40" s="63">
        <v>3</v>
      </c>
      <c r="C40" s="63">
        <v>48</v>
      </c>
      <c r="D40" s="31">
        <v>1</v>
      </c>
      <c r="E40" s="32">
        <f t="shared" si="0"/>
        <v>2.4</v>
      </c>
    </row>
    <row r="41" spans="1:5" x14ac:dyDescent="0.3">
      <c r="A41" s="58" t="s">
        <v>104</v>
      </c>
      <c r="B41" s="63">
        <v>1</v>
      </c>
      <c r="C41" s="63">
        <v>48</v>
      </c>
      <c r="D41" s="31">
        <v>1</v>
      </c>
      <c r="E41" s="32">
        <f t="shared" si="0"/>
        <v>0.8</v>
      </c>
    </row>
    <row r="42" spans="1:5" x14ac:dyDescent="0.3">
      <c r="A42" s="58" t="s">
        <v>105</v>
      </c>
      <c r="B42" s="63">
        <v>2</v>
      </c>
      <c r="C42" s="63">
        <v>48</v>
      </c>
      <c r="D42" s="31">
        <v>1</v>
      </c>
      <c r="E42" s="32">
        <f t="shared" si="0"/>
        <v>1.6</v>
      </c>
    </row>
    <row r="43" spans="1:5" x14ac:dyDescent="0.3">
      <c r="A43" s="58" t="s">
        <v>106</v>
      </c>
      <c r="B43" s="63">
        <v>1</v>
      </c>
      <c r="C43" s="63">
        <v>48</v>
      </c>
      <c r="D43" s="31">
        <v>0.5</v>
      </c>
      <c r="E43" s="32">
        <f t="shared" si="0"/>
        <v>0.4</v>
      </c>
    </row>
    <row r="44" spans="1:5" x14ac:dyDescent="0.3">
      <c r="A44" s="58" t="s">
        <v>107</v>
      </c>
      <c r="B44" s="63">
        <v>1</v>
      </c>
      <c r="C44" s="63">
        <v>48</v>
      </c>
      <c r="D44" s="31">
        <v>1</v>
      </c>
      <c r="E44" s="32">
        <f t="shared" si="0"/>
        <v>0.8</v>
      </c>
    </row>
    <row r="45" spans="1:5" x14ac:dyDescent="0.3">
      <c r="A45" s="58" t="s">
        <v>108</v>
      </c>
      <c r="B45" s="63">
        <v>1</v>
      </c>
      <c r="C45" s="63">
        <v>48</v>
      </c>
      <c r="D45" s="31">
        <v>1</v>
      </c>
      <c r="E45" s="32">
        <f t="shared" si="0"/>
        <v>0.8</v>
      </c>
    </row>
    <row r="46" spans="1:5" x14ac:dyDescent="0.3">
      <c r="A46" s="58" t="s">
        <v>109</v>
      </c>
      <c r="B46" s="63">
        <v>1</v>
      </c>
      <c r="C46" s="63">
        <v>48</v>
      </c>
      <c r="D46" s="31">
        <v>1</v>
      </c>
      <c r="E46" s="32">
        <f t="shared" ref="E46:E68" si="1">(B46*C46*D46)/$B$5</f>
        <v>0.8</v>
      </c>
    </row>
    <row r="47" spans="1:5" x14ac:dyDescent="0.3">
      <c r="A47" s="64" t="s">
        <v>110</v>
      </c>
      <c r="B47" s="63"/>
      <c r="C47" s="63"/>
      <c r="D47" s="31"/>
      <c r="E47" s="32"/>
    </row>
    <row r="48" spans="1:5" x14ac:dyDescent="0.3">
      <c r="A48" s="58" t="s">
        <v>74</v>
      </c>
      <c r="B48" s="60">
        <v>1</v>
      </c>
      <c r="C48" s="61">
        <v>12</v>
      </c>
      <c r="D48" s="68">
        <v>1</v>
      </c>
      <c r="E48" s="32">
        <f t="shared" si="1"/>
        <v>0.2</v>
      </c>
    </row>
    <row r="49" spans="1:5" x14ac:dyDescent="0.3">
      <c r="A49" s="58" t="s">
        <v>77</v>
      </c>
      <c r="B49" s="62">
        <v>1</v>
      </c>
      <c r="C49" s="63">
        <v>9</v>
      </c>
      <c r="D49" s="69">
        <v>0.25</v>
      </c>
      <c r="E49" s="32">
        <f t="shared" si="1"/>
        <v>3.7499999999999999E-2</v>
      </c>
    </row>
    <row r="50" spans="1:5" x14ac:dyDescent="0.3">
      <c r="A50" s="58" t="s">
        <v>78</v>
      </c>
      <c r="B50" s="62">
        <v>1</v>
      </c>
      <c r="C50" s="63">
        <v>9</v>
      </c>
      <c r="D50" s="69">
        <v>1</v>
      </c>
      <c r="E50" s="32">
        <f t="shared" si="1"/>
        <v>0.15</v>
      </c>
    </row>
    <row r="51" spans="1:5" x14ac:dyDescent="0.3">
      <c r="A51" s="58" t="s">
        <v>79</v>
      </c>
      <c r="B51" s="62">
        <v>1</v>
      </c>
      <c r="C51" s="63">
        <v>9</v>
      </c>
      <c r="D51" s="69">
        <v>0.15</v>
      </c>
      <c r="E51" s="32">
        <f t="shared" si="1"/>
        <v>2.2499999999999999E-2</v>
      </c>
    </row>
    <row r="52" spans="1:5" x14ac:dyDescent="0.3">
      <c r="A52" s="58" t="s">
        <v>111</v>
      </c>
      <c r="B52" s="62">
        <v>1</v>
      </c>
      <c r="C52" s="63">
        <v>9</v>
      </c>
      <c r="D52" s="69">
        <v>0.5</v>
      </c>
      <c r="E52" s="32">
        <f t="shared" si="1"/>
        <v>7.4999999999999997E-2</v>
      </c>
    </row>
    <row r="53" spans="1:5" x14ac:dyDescent="0.3">
      <c r="A53" s="58" t="s">
        <v>111</v>
      </c>
      <c r="B53" s="62">
        <v>1</v>
      </c>
      <c r="C53" s="63">
        <v>9</v>
      </c>
      <c r="D53" s="69">
        <v>0.25</v>
      </c>
      <c r="E53" s="32">
        <f t="shared" si="1"/>
        <v>3.7499999999999999E-2</v>
      </c>
    </row>
    <row r="54" spans="1:5" x14ac:dyDescent="0.3">
      <c r="A54" s="58" t="s">
        <v>85</v>
      </c>
      <c r="B54" s="62">
        <v>1</v>
      </c>
      <c r="C54" s="63">
        <v>10</v>
      </c>
      <c r="D54" s="69">
        <v>1</v>
      </c>
      <c r="E54" s="32">
        <f t="shared" si="1"/>
        <v>0.16666666666666666</v>
      </c>
    </row>
    <row r="55" spans="1:5" x14ac:dyDescent="0.3">
      <c r="A55" s="58" t="s">
        <v>85</v>
      </c>
      <c r="B55" s="62">
        <v>1</v>
      </c>
      <c r="C55" s="63">
        <v>1</v>
      </c>
      <c r="D55" s="69">
        <v>1</v>
      </c>
      <c r="E55" s="32">
        <f t="shared" si="1"/>
        <v>1.6666666666666666E-2</v>
      </c>
    </row>
    <row r="56" spans="1:5" x14ac:dyDescent="0.3">
      <c r="A56" s="58" t="s">
        <v>86</v>
      </c>
      <c r="B56" s="62">
        <v>1</v>
      </c>
      <c r="C56" s="63">
        <v>10</v>
      </c>
      <c r="D56" s="69">
        <v>1</v>
      </c>
      <c r="E56" s="32">
        <f t="shared" si="1"/>
        <v>0.16666666666666666</v>
      </c>
    </row>
    <row r="57" spans="1:5" x14ac:dyDescent="0.3">
      <c r="A57" s="58" t="s">
        <v>86</v>
      </c>
      <c r="B57" s="62">
        <v>1</v>
      </c>
      <c r="C57" s="63">
        <v>1</v>
      </c>
      <c r="D57" s="69">
        <v>1</v>
      </c>
      <c r="E57" s="32">
        <f t="shared" si="1"/>
        <v>1.6666666666666666E-2</v>
      </c>
    </row>
    <row r="58" spans="1:5" x14ac:dyDescent="0.3">
      <c r="A58" s="58" t="s">
        <v>112</v>
      </c>
      <c r="B58" s="62">
        <v>1</v>
      </c>
      <c r="C58" s="63">
        <v>9</v>
      </c>
      <c r="D58" s="69">
        <v>0.25</v>
      </c>
      <c r="E58" s="32">
        <f t="shared" si="1"/>
        <v>3.7499999999999999E-2</v>
      </c>
    </row>
    <row r="59" spans="1:5" x14ac:dyDescent="0.3">
      <c r="A59" s="58" t="s">
        <v>91</v>
      </c>
      <c r="B59" s="62">
        <v>3</v>
      </c>
      <c r="C59" s="63">
        <v>3</v>
      </c>
      <c r="D59" s="69">
        <v>1</v>
      </c>
      <c r="E59" s="32">
        <f t="shared" si="1"/>
        <v>0.15</v>
      </c>
    </row>
    <row r="60" spans="1:5" x14ac:dyDescent="0.3">
      <c r="A60" s="58" t="s">
        <v>94</v>
      </c>
      <c r="B60" s="62">
        <v>1</v>
      </c>
      <c r="C60" s="63">
        <v>10</v>
      </c>
      <c r="D60" s="69">
        <v>1</v>
      </c>
      <c r="E60" s="32">
        <f t="shared" si="1"/>
        <v>0.16666666666666666</v>
      </c>
    </row>
    <row r="61" spans="1:5" x14ac:dyDescent="0.3">
      <c r="A61" s="58" t="s">
        <v>95</v>
      </c>
      <c r="B61" s="62">
        <v>1</v>
      </c>
      <c r="C61" s="63">
        <v>9</v>
      </c>
      <c r="D61" s="69">
        <v>0.5</v>
      </c>
      <c r="E61" s="32">
        <f t="shared" si="1"/>
        <v>7.4999999999999997E-2</v>
      </c>
    </row>
    <row r="62" spans="1:5" x14ac:dyDescent="0.3">
      <c r="A62" s="58" t="s">
        <v>96</v>
      </c>
      <c r="B62" s="62">
        <v>1</v>
      </c>
      <c r="C62" s="63">
        <v>9</v>
      </c>
      <c r="D62" s="69">
        <v>0.25</v>
      </c>
      <c r="E62" s="32">
        <f t="shared" si="1"/>
        <v>3.7499999999999999E-2</v>
      </c>
    </row>
    <row r="63" spans="1:5" x14ac:dyDescent="0.3">
      <c r="A63" s="58" t="s">
        <v>113</v>
      </c>
      <c r="B63" s="62">
        <v>1</v>
      </c>
      <c r="C63" s="63">
        <v>9</v>
      </c>
      <c r="D63" s="69">
        <v>0.25</v>
      </c>
      <c r="E63" s="32">
        <f t="shared" si="1"/>
        <v>3.7499999999999999E-2</v>
      </c>
    </row>
    <row r="64" spans="1:5" x14ac:dyDescent="0.3">
      <c r="A64" s="58" t="s">
        <v>100</v>
      </c>
      <c r="B64" s="62">
        <v>1</v>
      </c>
      <c r="C64" s="63">
        <v>12</v>
      </c>
      <c r="D64" s="69">
        <v>1</v>
      </c>
      <c r="E64" s="32">
        <f t="shared" si="1"/>
        <v>0.2</v>
      </c>
    </row>
    <row r="65" spans="1:5" x14ac:dyDescent="0.3">
      <c r="A65" s="58" t="s">
        <v>100</v>
      </c>
      <c r="B65" s="62">
        <v>1</v>
      </c>
      <c r="C65" s="63">
        <v>8</v>
      </c>
      <c r="D65" s="69">
        <v>0.5</v>
      </c>
      <c r="E65" s="32">
        <f t="shared" si="1"/>
        <v>6.6666666666666666E-2</v>
      </c>
    </row>
    <row r="66" spans="1:5" x14ac:dyDescent="0.3">
      <c r="A66" s="58" t="s">
        <v>100</v>
      </c>
      <c r="B66" s="62">
        <v>1</v>
      </c>
      <c r="C66" s="63">
        <v>4</v>
      </c>
      <c r="D66" s="69">
        <v>1</v>
      </c>
      <c r="E66" s="32">
        <f t="shared" si="1"/>
        <v>6.6666666666666666E-2</v>
      </c>
    </row>
    <row r="67" spans="1:5" x14ac:dyDescent="0.3">
      <c r="A67" s="58" t="s">
        <v>100</v>
      </c>
      <c r="B67" s="62">
        <v>1</v>
      </c>
      <c r="C67" s="63">
        <v>9</v>
      </c>
      <c r="D67" s="69">
        <v>1</v>
      </c>
      <c r="E67" s="32">
        <f t="shared" si="1"/>
        <v>0.15</v>
      </c>
    </row>
    <row r="68" spans="1:5" x14ac:dyDescent="0.3">
      <c r="A68" s="58" t="s">
        <v>102</v>
      </c>
      <c r="B68" s="62">
        <v>1</v>
      </c>
      <c r="C68" s="63">
        <v>1</v>
      </c>
      <c r="D68" s="69">
        <v>1</v>
      </c>
      <c r="E68" s="32">
        <f t="shared" si="1"/>
        <v>1.6666666666666666E-2</v>
      </c>
    </row>
    <row r="69" spans="1:5" s="12" customFormat="1" x14ac:dyDescent="0.3">
      <c r="A69" s="33" t="s">
        <v>114</v>
      </c>
      <c r="B69" s="33"/>
      <c r="C69" s="33"/>
      <c r="D69" s="33"/>
      <c r="E69" s="34">
        <f>SUM(E9:E68)</f>
        <v>97.493333333333297</v>
      </c>
    </row>
    <row r="71" spans="1:5" ht="13.5" x14ac:dyDescent="0.35">
      <c r="A71" s="24" t="s">
        <v>115</v>
      </c>
      <c r="B71" s="24"/>
      <c r="C71" s="24"/>
      <c r="D71" s="24"/>
      <c r="E71" s="35" t="s">
        <v>116</v>
      </c>
    </row>
    <row r="72" spans="1:5" ht="26" x14ac:dyDescent="0.3">
      <c r="A72" s="26" t="s">
        <v>117</v>
      </c>
      <c r="B72" s="27" t="s">
        <v>68</v>
      </c>
      <c r="C72" s="27" t="s">
        <v>69</v>
      </c>
      <c r="D72" s="27" t="s">
        <v>70</v>
      </c>
      <c r="E72" s="26" t="s">
        <v>71</v>
      </c>
    </row>
    <row r="73" spans="1:5" x14ac:dyDescent="0.3">
      <c r="A73" s="57" t="s">
        <v>102</v>
      </c>
      <c r="B73" s="61">
        <v>1</v>
      </c>
      <c r="C73" s="61">
        <v>48</v>
      </c>
      <c r="D73" s="36">
        <v>1</v>
      </c>
      <c r="E73" s="32">
        <f>(B73*C73*D73)/$B$5</f>
        <v>0.8</v>
      </c>
    </row>
    <row r="74" spans="1:5" x14ac:dyDescent="0.3">
      <c r="A74" s="58" t="s">
        <v>104</v>
      </c>
      <c r="B74" s="63">
        <v>6</v>
      </c>
      <c r="C74" s="63">
        <v>48</v>
      </c>
      <c r="D74" s="36">
        <v>1</v>
      </c>
      <c r="E74" s="32">
        <f t="shared" ref="E74:E75" si="2">(B74*C74*D74)/$B$5</f>
        <v>4.8</v>
      </c>
    </row>
    <row r="75" spans="1:5" x14ac:dyDescent="0.3">
      <c r="A75" s="58" t="s">
        <v>118</v>
      </c>
      <c r="B75" s="63">
        <v>1</v>
      </c>
      <c r="C75" s="63">
        <v>48</v>
      </c>
      <c r="D75" s="36">
        <v>0.5</v>
      </c>
      <c r="E75" s="32">
        <f t="shared" si="2"/>
        <v>0.4</v>
      </c>
    </row>
    <row r="76" spans="1:5" x14ac:dyDescent="0.3">
      <c r="A76" s="65" t="s">
        <v>110</v>
      </c>
      <c r="B76" s="63" t="s">
        <v>119</v>
      </c>
      <c r="C76" s="63" t="s">
        <v>119</v>
      </c>
      <c r="D76" s="36"/>
      <c r="E76" s="32"/>
    </row>
    <row r="77" spans="1:5" x14ac:dyDescent="0.3">
      <c r="A77" s="58" t="s">
        <v>102</v>
      </c>
      <c r="B77" s="63">
        <v>1</v>
      </c>
      <c r="C77" s="63">
        <v>9</v>
      </c>
      <c r="D77" s="36">
        <v>1</v>
      </c>
      <c r="E77" s="32">
        <f t="shared" ref="E77:E78" si="3">(B77*C77*D77)/$B$5</f>
        <v>0.15</v>
      </c>
    </row>
    <row r="78" spans="1:5" x14ac:dyDescent="0.3">
      <c r="A78" s="58" t="s">
        <v>104</v>
      </c>
      <c r="B78" s="63">
        <v>5</v>
      </c>
      <c r="C78" s="63">
        <v>3</v>
      </c>
      <c r="D78" s="36">
        <v>1</v>
      </c>
      <c r="E78" s="32">
        <f t="shared" si="3"/>
        <v>0.25</v>
      </c>
    </row>
    <row r="79" spans="1:5" s="12" customFormat="1" x14ac:dyDescent="0.3">
      <c r="A79" s="33" t="s">
        <v>114</v>
      </c>
      <c r="B79" s="33"/>
      <c r="C79" s="33"/>
      <c r="D79" s="33"/>
      <c r="E79" s="34">
        <f>SUM(E73:E78)</f>
        <v>6.4</v>
      </c>
    </row>
    <row r="81" spans="1:5" ht="13.5" x14ac:dyDescent="0.35">
      <c r="A81" s="24" t="s">
        <v>115</v>
      </c>
      <c r="B81" s="24"/>
      <c r="C81" s="24"/>
      <c r="D81" s="24"/>
      <c r="E81" s="35" t="s">
        <v>35</v>
      </c>
    </row>
    <row r="82" spans="1:5" ht="26" x14ac:dyDescent="0.3">
      <c r="A82" s="37" t="s">
        <v>117</v>
      </c>
      <c r="B82" s="27" t="s">
        <v>68</v>
      </c>
      <c r="C82" s="27" t="s">
        <v>69</v>
      </c>
      <c r="D82" s="27" t="s">
        <v>70</v>
      </c>
      <c r="E82" s="37" t="s">
        <v>71</v>
      </c>
    </row>
    <row r="83" spans="1:5" x14ac:dyDescent="0.3">
      <c r="A83" s="57" t="s">
        <v>120</v>
      </c>
      <c r="B83" s="61">
        <v>1</v>
      </c>
      <c r="C83" s="61">
        <v>48</v>
      </c>
      <c r="D83" s="36">
        <v>1</v>
      </c>
      <c r="E83" s="32">
        <f>(B83*C83*D83)/$B$5</f>
        <v>0.8</v>
      </c>
    </row>
    <row r="84" spans="1:5" x14ac:dyDescent="0.3">
      <c r="A84" s="58" t="s">
        <v>82</v>
      </c>
      <c r="B84" s="63">
        <v>1</v>
      </c>
      <c r="C84" s="63">
        <v>48</v>
      </c>
      <c r="D84" s="36">
        <v>1</v>
      </c>
      <c r="E84" s="32">
        <f t="shared" ref="E84:E95" si="4">(B84*C84*D84)/$B$5</f>
        <v>0.8</v>
      </c>
    </row>
    <row r="85" spans="1:5" x14ac:dyDescent="0.3">
      <c r="A85" s="58" t="s">
        <v>83</v>
      </c>
      <c r="B85" s="63">
        <v>3</v>
      </c>
      <c r="C85" s="63">
        <v>48</v>
      </c>
      <c r="D85" s="36">
        <v>1</v>
      </c>
      <c r="E85" s="32">
        <f t="shared" si="4"/>
        <v>2.4</v>
      </c>
    </row>
    <row r="86" spans="1:5" x14ac:dyDescent="0.3">
      <c r="A86" s="58" t="s">
        <v>85</v>
      </c>
      <c r="B86" s="63">
        <v>8</v>
      </c>
      <c r="C86" s="63">
        <v>48</v>
      </c>
      <c r="D86" s="36">
        <v>1</v>
      </c>
      <c r="E86" s="32">
        <f t="shared" si="4"/>
        <v>6.4</v>
      </c>
    </row>
    <row r="87" spans="1:5" x14ac:dyDescent="0.3">
      <c r="A87" s="58" t="s">
        <v>86</v>
      </c>
      <c r="B87" s="63">
        <v>21</v>
      </c>
      <c r="C87" s="63">
        <v>48</v>
      </c>
      <c r="D87" s="36">
        <v>1</v>
      </c>
      <c r="E87" s="32">
        <f t="shared" si="4"/>
        <v>16.8</v>
      </c>
    </row>
    <row r="88" spans="1:5" x14ac:dyDescent="0.3">
      <c r="A88" s="58" t="s">
        <v>87</v>
      </c>
      <c r="B88" s="63">
        <v>7</v>
      </c>
      <c r="C88" s="63">
        <v>48</v>
      </c>
      <c r="D88" s="36">
        <v>1</v>
      </c>
      <c r="E88" s="32">
        <f t="shared" si="4"/>
        <v>5.6</v>
      </c>
    </row>
    <row r="89" spans="1:5" x14ac:dyDescent="0.3">
      <c r="A89" s="58" t="s">
        <v>90</v>
      </c>
      <c r="B89" s="63">
        <v>1</v>
      </c>
      <c r="C89" s="63">
        <v>48</v>
      </c>
      <c r="D89" s="36">
        <v>1</v>
      </c>
      <c r="E89" s="32">
        <f t="shared" si="4"/>
        <v>0.8</v>
      </c>
    </row>
    <row r="90" spans="1:5" x14ac:dyDescent="0.3">
      <c r="A90" s="58" t="s">
        <v>99</v>
      </c>
      <c r="B90" s="63">
        <v>3</v>
      </c>
      <c r="C90" s="63">
        <v>48</v>
      </c>
      <c r="D90" s="36">
        <v>1</v>
      </c>
      <c r="E90" s="32">
        <f t="shared" si="4"/>
        <v>2.4</v>
      </c>
    </row>
    <row r="91" spans="1:5" x14ac:dyDescent="0.3">
      <c r="A91" s="58" t="s">
        <v>100</v>
      </c>
      <c r="B91" s="63">
        <v>2</v>
      </c>
      <c r="C91" s="63">
        <v>48</v>
      </c>
      <c r="D91" s="36">
        <v>1</v>
      </c>
      <c r="E91" s="32">
        <f t="shared" si="4"/>
        <v>1.6</v>
      </c>
    </row>
    <row r="92" spans="1:5" x14ac:dyDescent="0.3">
      <c r="A92" s="58" t="s">
        <v>121</v>
      </c>
      <c r="B92" s="63">
        <v>2</v>
      </c>
      <c r="C92" s="63">
        <v>48</v>
      </c>
      <c r="D92" s="36">
        <v>1</v>
      </c>
      <c r="E92" s="32">
        <f t="shared" si="4"/>
        <v>1.6</v>
      </c>
    </row>
    <row r="93" spans="1:5" x14ac:dyDescent="0.3">
      <c r="A93" s="58" t="s">
        <v>102</v>
      </c>
      <c r="B93" s="63">
        <v>1</v>
      </c>
      <c r="C93" s="63">
        <v>48</v>
      </c>
      <c r="D93" s="36">
        <v>1</v>
      </c>
      <c r="E93" s="32">
        <f t="shared" si="4"/>
        <v>0.8</v>
      </c>
    </row>
    <row r="94" spans="1:5" x14ac:dyDescent="0.3">
      <c r="A94" s="58" t="s">
        <v>104</v>
      </c>
      <c r="B94" s="63">
        <v>1</v>
      </c>
      <c r="C94" s="63">
        <v>48</v>
      </c>
      <c r="D94" s="36">
        <v>1</v>
      </c>
      <c r="E94" s="32">
        <f t="shared" si="4"/>
        <v>0.8</v>
      </c>
    </row>
    <row r="95" spans="1:5" x14ac:dyDescent="0.3">
      <c r="A95" s="58" t="s">
        <v>107</v>
      </c>
      <c r="B95" s="63">
        <v>3</v>
      </c>
      <c r="C95" s="63">
        <v>48</v>
      </c>
      <c r="D95" s="36">
        <v>1</v>
      </c>
      <c r="E95" s="32">
        <f t="shared" si="4"/>
        <v>2.4</v>
      </c>
    </row>
    <row r="96" spans="1:5" x14ac:dyDescent="0.3">
      <c r="A96" s="64" t="s">
        <v>110</v>
      </c>
      <c r="B96" s="61" t="s">
        <v>119</v>
      </c>
      <c r="C96" s="61" t="s">
        <v>119</v>
      </c>
      <c r="D96" s="36"/>
      <c r="E96" s="32"/>
    </row>
    <row r="97" spans="1:5" x14ac:dyDescent="0.3">
      <c r="A97" s="58" t="s">
        <v>120</v>
      </c>
      <c r="B97" s="63">
        <v>1</v>
      </c>
      <c r="C97" s="63">
        <v>9</v>
      </c>
      <c r="D97" s="36">
        <v>0.25</v>
      </c>
      <c r="E97" s="32">
        <f t="shared" ref="E97:E108" si="5">(B97*C97*D97)/$B$5</f>
        <v>3.7499999999999999E-2</v>
      </c>
    </row>
    <row r="98" spans="1:5" x14ac:dyDescent="0.3">
      <c r="A98" s="58" t="s">
        <v>81</v>
      </c>
      <c r="B98" s="63">
        <v>2</v>
      </c>
      <c r="C98" s="63">
        <v>9</v>
      </c>
      <c r="D98" s="36">
        <v>1</v>
      </c>
      <c r="E98" s="32">
        <f t="shared" si="5"/>
        <v>0.3</v>
      </c>
    </row>
    <row r="99" spans="1:5" x14ac:dyDescent="0.3">
      <c r="A99" s="58" t="s">
        <v>87</v>
      </c>
      <c r="B99" s="63">
        <v>14</v>
      </c>
      <c r="C99" s="63">
        <v>2</v>
      </c>
      <c r="D99" s="36">
        <v>1</v>
      </c>
      <c r="E99" s="32">
        <f t="shared" si="5"/>
        <v>0.46666666666666667</v>
      </c>
    </row>
    <row r="100" spans="1:5" x14ac:dyDescent="0.3">
      <c r="A100" s="58" t="s">
        <v>87</v>
      </c>
      <c r="B100" s="63">
        <v>10</v>
      </c>
      <c r="C100" s="63">
        <v>1</v>
      </c>
      <c r="D100" s="36">
        <v>1</v>
      </c>
      <c r="E100" s="32">
        <f t="shared" si="5"/>
        <v>0.16666666666666666</v>
      </c>
    </row>
    <row r="101" spans="1:5" x14ac:dyDescent="0.3">
      <c r="A101" s="58" t="s">
        <v>87</v>
      </c>
      <c r="B101" s="63">
        <v>4</v>
      </c>
      <c r="C101" s="63">
        <v>2</v>
      </c>
      <c r="D101" s="36">
        <v>1</v>
      </c>
      <c r="E101" s="32">
        <f t="shared" si="5"/>
        <v>0.13333333333333333</v>
      </c>
    </row>
    <row r="102" spans="1:5" x14ac:dyDescent="0.3">
      <c r="A102" s="58" t="s">
        <v>87</v>
      </c>
      <c r="B102" s="63">
        <v>1</v>
      </c>
      <c r="C102" s="63">
        <v>2</v>
      </c>
      <c r="D102" s="36">
        <v>1</v>
      </c>
      <c r="E102" s="32">
        <f t="shared" si="5"/>
        <v>3.3333333333333333E-2</v>
      </c>
    </row>
    <row r="103" spans="1:5" x14ac:dyDescent="0.3">
      <c r="A103" s="58" t="s">
        <v>87</v>
      </c>
      <c r="B103" s="63">
        <v>2</v>
      </c>
      <c r="C103" s="63">
        <v>1</v>
      </c>
      <c r="D103" s="36">
        <v>1</v>
      </c>
      <c r="E103" s="32">
        <f t="shared" si="5"/>
        <v>3.3333333333333333E-2</v>
      </c>
    </row>
    <row r="104" spans="1:5" x14ac:dyDescent="0.3">
      <c r="A104" s="58" t="s">
        <v>121</v>
      </c>
      <c r="B104" s="63">
        <v>2</v>
      </c>
      <c r="C104" s="63">
        <v>9</v>
      </c>
      <c r="D104" s="36">
        <v>1</v>
      </c>
      <c r="E104" s="32">
        <f t="shared" si="5"/>
        <v>0.3</v>
      </c>
    </row>
    <row r="105" spans="1:5" x14ac:dyDescent="0.3">
      <c r="A105" s="58" t="s">
        <v>122</v>
      </c>
      <c r="B105" s="63">
        <v>1</v>
      </c>
      <c r="C105" s="63">
        <v>9</v>
      </c>
      <c r="D105" s="36">
        <v>1</v>
      </c>
      <c r="E105" s="32">
        <f t="shared" si="5"/>
        <v>0.15</v>
      </c>
    </row>
    <row r="106" spans="1:5" x14ac:dyDescent="0.3">
      <c r="A106" s="58" t="s">
        <v>103</v>
      </c>
      <c r="B106" s="63">
        <v>1</v>
      </c>
      <c r="C106" s="63">
        <v>9</v>
      </c>
      <c r="D106" s="36">
        <v>1</v>
      </c>
      <c r="E106" s="32">
        <f t="shared" si="5"/>
        <v>0.15</v>
      </c>
    </row>
    <row r="107" spans="1:5" x14ac:dyDescent="0.3">
      <c r="A107" s="58" t="s">
        <v>107</v>
      </c>
      <c r="B107" s="63">
        <v>1</v>
      </c>
      <c r="C107" s="63">
        <v>10</v>
      </c>
      <c r="D107" s="36">
        <v>1</v>
      </c>
      <c r="E107" s="32">
        <f t="shared" si="5"/>
        <v>0.16666666666666666</v>
      </c>
    </row>
    <row r="108" spans="1:5" x14ac:dyDescent="0.3">
      <c r="A108" s="58" t="s">
        <v>107</v>
      </c>
      <c r="B108" s="63">
        <v>2</v>
      </c>
      <c r="C108" s="63">
        <v>9</v>
      </c>
      <c r="D108" s="36">
        <v>1</v>
      </c>
      <c r="E108" s="32">
        <f t="shared" si="5"/>
        <v>0.3</v>
      </c>
    </row>
    <row r="109" spans="1:5" s="12" customFormat="1" x14ac:dyDescent="0.3">
      <c r="A109" s="33" t="s">
        <v>114</v>
      </c>
      <c r="B109" s="33"/>
      <c r="C109" s="33"/>
      <c r="D109" s="33"/>
      <c r="E109" s="34">
        <f>SUM(E83:E108)</f>
        <v>45.437499999999979</v>
      </c>
    </row>
    <row r="111" spans="1:5" ht="13.5" x14ac:dyDescent="0.35">
      <c r="A111" s="24" t="s">
        <v>115</v>
      </c>
      <c r="B111" s="24"/>
      <c r="C111" s="24"/>
      <c r="D111" s="24"/>
      <c r="E111" s="35" t="s">
        <v>36</v>
      </c>
    </row>
    <row r="112" spans="1:5" ht="26" x14ac:dyDescent="0.3">
      <c r="A112" s="37" t="s">
        <v>117</v>
      </c>
      <c r="B112" s="27" t="s">
        <v>68</v>
      </c>
      <c r="C112" s="27" t="s">
        <v>69</v>
      </c>
      <c r="D112" s="27" t="s">
        <v>70</v>
      </c>
      <c r="E112" s="37" t="s">
        <v>71</v>
      </c>
    </row>
    <row r="113" spans="1:5" x14ac:dyDescent="0.3">
      <c r="A113" s="57" t="s">
        <v>82</v>
      </c>
      <c r="B113" s="61">
        <v>1</v>
      </c>
      <c r="C113" s="61">
        <v>48</v>
      </c>
      <c r="D113" s="67">
        <v>1</v>
      </c>
      <c r="E113" s="32">
        <f>(B113*C113*D113)/$B$5</f>
        <v>0.8</v>
      </c>
    </row>
    <row r="114" spans="1:5" x14ac:dyDescent="0.3">
      <c r="A114" s="58" t="s">
        <v>83</v>
      </c>
      <c r="B114" s="63">
        <v>5</v>
      </c>
      <c r="C114" s="63">
        <v>48</v>
      </c>
      <c r="D114" s="66">
        <v>1</v>
      </c>
      <c r="E114" s="32">
        <f t="shared" ref="E114:E124" si="6">(B114*C114*D114)/$B$5</f>
        <v>4</v>
      </c>
    </row>
    <row r="115" spans="1:5" x14ac:dyDescent="0.3">
      <c r="A115" s="58" t="s">
        <v>86</v>
      </c>
      <c r="B115" s="63">
        <v>4</v>
      </c>
      <c r="C115" s="63">
        <v>48</v>
      </c>
      <c r="D115" s="66">
        <v>1</v>
      </c>
      <c r="E115" s="32">
        <f t="shared" si="6"/>
        <v>3.2</v>
      </c>
    </row>
    <row r="116" spans="1:5" x14ac:dyDescent="0.3">
      <c r="A116" s="58" t="s">
        <v>87</v>
      </c>
      <c r="B116" s="63">
        <v>17</v>
      </c>
      <c r="C116" s="63">
        <v>48</v>
      </c>
      <c r="D116" s="66">
        <v>1</v>
      </c>
      <c r="E116" s="32">
        <f t="shared" si="6"/>
        <v>13.6</v>
      </c>
    </row>
    <row r="117" spans="1:5" x14ac:dyDescent="0.3">
      <c r="A117" s="58" t="s">
        <v>90</v>
      </c>
      <c r="B117" s="63">
        <v>1</v>
      </c>
      <c r="C117" s="63">
        <v>48</v>
      </c>
      <c r="D117" s="66">
        <v>1</v>
      </c>
      <c r="E117" s="32">
        <f t="shared" si="6"/>
        <v>0.8</v>
      </c>
    </row>
    <row r="118" spans="1:5" x14ac:dyDescent="0.3">
      <c r="A118" s="58" t="s">
        <v>103</v>
      </c>
      <c r="B118" s="63">
        <v>2</v>
      </c>
      <c r="C118" s="63">
        <v>48</v>
      </c>
      <c r="D118" s="66">
        <v>1</v>
      </c>
      <c r="E118" s="32">
        <f t="shared" si="6"/>
        <v>1.6</v>
      </c>
    </row>
    <row r="119" spans="1:5" x14ac:dyDescent="0.3">
      <c r="A119" s="58" t="s">
        <v>104</v>
      </c>
      <c r="B119" s="63">
        <v>1</v>
      </c>
      <c r="C119" s="63">
        <v>48</v>
      </c>
      <c r="D119" s="66">
        <v>1</v>
      </c>
      <c r="E119" s="32">
        <f t="shared" si="6"/>
        <v>0.8</v>
      </c>
    </row>
    <row r="120" spans="1:5" x14ac:dyDescent="0.3">
      <c r="A120" s="58" t="s">
        <v>109</v>
      </c>
      <c r="B120" s="63">
        <v>2</v>
      </c>
      <c r="C120" s="63">
        <v>48</v>
      </c>
      <c r="D120" s="66">
        <v>1</v>
      </c>
      <c r="E120" s="32">
        <f t="shared" si="6"/>
        <v>1.6</v>
      </c>
    </row>
    <row r="121" spans="1:5" x14ac:dyDescent="0.3">
      <c r="A121" s="65" t="s">
        <v>110</v>
      </c>
      <c r="B121" s="63" t="s">
        <v>119</v>
      </c>
      <c r="C121" s="63" t="s">
        <v>119</v>
      </c>
      <c r="D121" s="63" t="s">
        <v>119</v>
      </c>
      <c r="E121" s="32"/>
    </row>
    <row r="122" spans="1:5" x14ac:dyDescent="0.3">
      <c r="A122" s="58" t="s">
        <v>86</v>
      </c>
      <c r="B122" s="63">
        <v>1</v>
      </c>
      <c r="C122" s="63">
        <v>2</v>
      </c>
      <c r="D122" s="66">
        <v>1</v>
      </c>
      <c r="E122" s="32">
        <f t="shared" si="6"/>
        <v>3.3333333333333333E-2</v>
      </c>
    </row>
    <row r="123" spans="1:5" x14ac:dyDescent="0.3">
      <c r="A123" s="58" t="s">
        <v>103</v>
      </c>
      <c r="B123" s="63">
        <v>1</v>
      </c>
      <c r="C123" s="63">
        <v>12</v>
      </c>
      <c r="D123" s="66">
        <v>1</v>
      </c>
      <c r="E123" s="32">
        <f t="shared" si="6"/>
        <v>0.2</v>
      </c>
    </row>
    <row r="124" spans="1:5" x14ac:dyDescent="0.3">
      <c r="A124" s="58" t="s">
        <v>104</v>
      </c>
      <c r="B124" s="63">
        <v>1</v>
      </c>
      <c r="C124" s="63">
        <v>2</v>
      </c>
      <c r="D124" s="66">
        <v>1</v>
      </c>
      <c r="E124" s="32">
        <f t="shared" si="6"/>
        <v>3.3333333333333333E-2</v>
      </c>
    </row>
    <row r="125" spans="1:5" x14ac:dyDescent="0.3">
      <c r="A125" s="30"/>
      <c r="B125" s="30"/>
      <c r="C125" s="30"/>
      <c r="D125" s="36"/>
      <c r="E125" s="32"/>
    </row>
    <row r="126" spans="1:5" x14ac:dyDescent="0.3">
      <c r="A126" s="30"/>
      <c r="B126" s="30"/>
      <c r="C126" s="30"/>
      <c r="D126" s="36"/>
      <c r="E126" s="32"/>
    </row>
    <row r="127" spans="1:5" s="12" customFormat="1" x14ac:dyDescent="0.3">
      <c r="A127" s="33" t="s">
        <v>114</v>
      </c>
      <c r="B127" s="33"/>
      <c r="C127" s="33"/>
      <c r="D127" s="33"/>
      <c r="E127" s="34">
        <f>SUM(E113:E126)</f>
        <v>26.666666666666675</v>
      </c>
    </row>
    <row r="129" spans="1:5" ht="13.5" x14ac:dyDescent="0.35">
      <c r="A129" s="24" t="s">
        <v>115</v>
      </c>
      <c r="B129" s="24"/>
      <c r="C129" s="24"/>
      <c r="D129" s="24"/>
      <c r="E129" s="35" t="s">
        <v>37</v>
      </c>
    </row>
    <row r="130" spans="1:5" ht="26" x14ac:dyDescent="0.3">
      <c r="A130" s="37" t="s">
        <v>117</v>
      </c>
      <c r="B130" s="27" t="s">
        <v>68</v>
      </c>
      <c r="C130" s="27" t="s">
        <v>69</v>
      </c>
      <c r="D130" s="27" t="s">
        <v>70</v>
      </c>
      <c r="E130" s="37" t="s">
        <v>71</v>
      </c>
    </row>
    <row r="131" spans="1:5" x14ac:dyDescent="0.3">
      <c r="A131" s="57" t="s">
        <v>102</v>
      </c>
      <c r="B131" s="61">
        <v>1</v>
      </c>
      <c r="C131" s="61">
        <v>48</v>
      </c>
      <c r="D131" s="67">
        <v>1</v>
      </c>
      <c r="E131" s="32">
        <f>(B131*C131*D131)/$B$5</f>
        <v>0.8</v>
      </c>
    </row>
    <row r="132" spans="1:5" x14ac:dyDescent="0.3">
      <c r="A132" s="58" t="s">
        <v>107</v>
      </c>
      <c r="B132" s="63">
        <v>1</v>
      </c>
      <c r="C132" s="63">
        <v>48</v>
      </c>
      <c r="D132" s="66">
        <v>1</v>
      </c>
      <c r="E132" s="32">
        <f t="shared" ref="E132:E133" si="7">(B132*C132*D132)/$B$5</f>
        <v>0.8</v>
      </c>
    </row>
    <row r="133" spans="1:5" x14ac:dyDescent="0.3">
      <c r="A133" s="58" t="s">
        <v>108</v>
      </c>
      <c r="B133" s="63">
        <v>1</v>
      </c>
      <c r="C133" s="63">
        <v>48</v>
      </c>
      <c r="D133" s="66">
        <v>1</v>
      </c>
      <c r="E133" s="32">
        <f t="shared" si="7"/>
        <v>0.8</v>
      </c>
    </row>
    <row r="134" spans="1:5" x14ac:dyDescent="0.3">
      <c r="A134" s="65" t="s">
        <v>110</v>
      </c>
      <c r="B134" s="63" t="s">
        <v>119</v>
      </c>
      <c r="C134" s="63" t="s">
        <v>119</v>
      </c>
      <c r="D134" s="63" t="s">
        <v>119</v>
      </c>
      <c r="E134" s="32"/>
    </row>
    <row r="135" spans="1:5" x14ac:dyDescent="0.3">
      <c r="A135" s="58" t="s">
        <v>107</v>
      </c>
      <c r="B135" s="63">
        <v>1</v>
      </c>
      <c r="C135" s="63">
        <v>9</v>
      </c>
      <c r="D135" s="66">
        <v>1</v>
      </c>
      <c r="E135" s="32">
        <f>(B135*C135*D135)/$B$5</f>
        <v>0.15</v>
      </c>
    </row>
    <row r="136" spans="1:5" x14ac:dyDescent="0.3">
      <c r="A136" s="58" t="s">
        <v>119</v>
      </c>
      <c r="B136" s="59" t="s">
        <v>119</v>
      </c>
      <c r="C136" s="59" t="s">
        <v>119</v>
      </c>
      <c r="D136" s="59" t="s">
        <v>119</v>
      </c>
      <c r="E136" s="32"/>
    </row>
    <row r="137" spans="1:5" s="12" customFormat="1" x14ac:dyDescent="0.3">
      <c r="A137" s="33" t="s">
        <v>114</v>
      </c>
      <c r="B137" s="33"/>
      <c r="C137" s="33"/>
      <c r="D137" s="33"/>
      <c r="E137" s="34">
        <f>SUM(E131:E135)</f>
        <v>2.5500000000000003</v>
      </c>
    </row>
    <row r="139" spans="1:5" ht="13.5" x14ac:dyDescent="0.35">
      <c r="A139" s="24" t="s">
        <v>115</v>
      </c>
      <c r="B139" s="24"/>
      <c r="C139" s="24"/>
      <c r="D139" s="24"/>
      <c r="E139" s="35" t="s">
        <v>38</v>
      </c>
    </row>
    <row r="140" spans="1:5" ht="26" x14ac:dyDescent="0.3">
      <c r="A140" s="37" t="s">
        <v>117</v>
      </c>
      <c r="B140" s="27" t="s">
        <v>68</v>
      </c>
      <c r="C140" s="27" t="s">
        <v>69</v>
      </c>
      <c r="D140" s="27" t="s">
        <v>70</v>
      </c>
      <c r="E140" s="37" t="s">
        <v>71</v>
      </c>
    </row>
    <row r="141" spans="1:5" x14ac:dyDescent="0.3">
      <c r="A141" s="57" t="s">
        <v>86</v>
      </c>
      <c r="B141" s="61">
        <v>2</v>
      </c>
      <c r="C141" s="61">
        <v>48</v>
      </c>
      <c r="D141" s="67">
        <v>1</v>
      </c>
      <c r="E141" s="32">
        <f>(B141*C141*D141)/$B$5</f>
        <v>1.6</v>
      </c>
    </row>
    <row r="142" spans="1:5" x14ac:dyDescent="0.3">
      <c r="A142" s="58" t="s">
        <v>99</v>
      </c>
      <c r="B142" s="63">
        <v>2</v>
      </c>
      <c r="C142" s="63">
        <v>48</v>
      </c>
      <c r="D142" s="66">
        <v>1</v>
      </c>
      <c r="E142" s="32">
        <f t="shared" ref="E142:E145" si="8">(B142*C142*D142)/$B$5</f>
        <v>1.6</v>
      </c>
    </row>
    <row r="143" spans="1:5" x14ac:dyDescent="0.3">
      <c r="A143" s="58" t="s">
        <v>100</v>
      </c>
      <c r="B143" s="63">
        <v>2</v>
      </c>
      <c r="C143" s="63">
        <v>48</v>
      </c>
      <c r="D143" s="66">
        <v>1</v>
      </c>
      <c r="E143" s="32">
        <f t="shared" si="8"/>
        <v>1.6</v>
      </c>
    </row>
    <row r="144" spans="1:5" x14ac:dyDescent="0.3">
      <c r="A144" s="58" t="s">
        <v>104</v>
      </c>
      <c r="B144" s="63">
        <v>1</v>
      </c>
      <c r="C144" s="63">
        <v>48</v>
      </c>
      <c r="D144" s="66">
        <v>1</v>
      </c>
      <c r="E144" s="32">
        <f t="shared" si="8"/>
        <v>0.8</v>
      </c>
    </row>
    <row r="145" spans="1:5" x14ac:dyDescent="0.3">
      <c r="A145" s="58" t="s">
        <v>107</v>
      </c>
      <c r="B145" s="63">
        <v>4</v>
      </c>
      <c r="C145" s="63">
        <v>48</v>
      </c>
      <c r="D145" s="66">
        <v>1</v>
      </c>
      <c r="E145" s="32">
        <f t="shared" si="8"/>
        <v>3.2</v>
      </c>
    </row>
    <row r="146" spans="1:5" x14ac:dyDescent="0.3">
      <c r="A146" s="65" t="s">
        <v>110</v>
      </c>
      <c r="B146" s="63" t="s">
        <v>119</v>
      </c>
      <c r="C146" s="63" t="s">
        <v>119</v>
      </c>
      <c r="D146" s="63" t="s">
        <v>119</v>
      </c>
      <c r="E146" s="32"/>
    </row>
    <row r="147" spans="1:5" x14ac:dyDescent="0.3">
      <c r="A147" s="58" t="s">
        <v>86</v>
      </c>
      <c r="B147" s="63">
        <v>3</v>
      </c>
      <c r="C147" s="63">
        <v>2</v>
      </c>
      <c r="D147" s="66">
        <v>1</v>
      </c>
      <c r="E147" s="32">
        <f t="shared" ref="E147:E150" si="9">(B147*C147*D147)/$B$5</f>
        <v>0.1</v>
      </c>
    </row>
    <row r="148" spans="1:5" x14ac:dyDescent="0.3">
      <c r="A148" s="58" t="s">
        <v>102</v>
      </c>
      <c r="B148" s="63">
        <v>1</v>
      </c>
      <c r="C148" s="63">
        <v>12</v>
      </c>
      <c r="D148" s="66">
        <v>1</v>
      </c>
      <c r="E148" s="32">
        <f t="shared" si="9"/>
        <v>0.2</v>
      </c>
    </row>
    <row r="149" spans="1:5" x14ac:dyDescent="0.3">
      <c r="A149" s="58" t="s">
        <v>102</v>
      </c>
      <c r="B149" s="63">
        <v>1</v>
      </c>
      <c r="C149" s="63">
        <v>9</v>
      </c>
      <c r="D149" s="66">
        <v>1</v>
      </c>
      <c r="E149" s="32">
        <f t="shared" si="9"/>
        <v>0.15</v>
      </c>
    </row>
    <row r="150" spans="1:5" x14ac:dyDescent="0.3">
      <c r="A150" s="58" t="s">
        <v>104</v>
      </c>
      <c r="B150" s="63">
        <v>1</v>
      </c>
      <c r="C150" s="63">
        <v>3</v>
      </c>
      <c r="D150" s="66">
        <v>1</v>
      </c>
      <c r="E150" s="32">
        <f t="shared" si="9"/>
        <v>0.05</v>
      </c>
    </row>
    <row r="151" spans="1:5" x14ac:dyDescent="0.3">
      <c r="A151" s="30"/>
      <c r="B151" s="30"/>
      <c r="C151" s="30"/>
      <c r="D151" s="36"/>
      <c r="E151" s="32"/>
    </row>
    <row r="152" spans="1:5" x14ac:dyDescent="0.3">
      <c r="A152" s="33" t="s">
        <v>114</v>
      </c>
      <c r="B152" s="33"/>
      <c r="C152" s="33"/>
      <c r="D152" s="33"/>
      <c r="E152" s="34">
        <f>SUM(E141:E151)</f>
        <v>9.3000000000000007</v>
      </c>
    </row>
    <row r="154" spans="1:5" ht="13.5" x14ac:dyDescent="0.35">
      <c r="A154" s="24" t="s">
        <v>115</v>
      </c>
      <c r="B154" s="24"/>
      <c r="C154" s="24"/>
      <c r="D154" s="24"/>
      <c r="E154" s="35" t="s">
        <v>39</v>
      </c>
    </row>
    <row r="155" spans="1:5" ht="26" x14ac:dyDescent="0.3">
      <c r="A155" s="37" t="s">
        <v>117</v>
      </c>
      <c r="B155" s="27" t="s">
        <v>68</v>
      </c>
      <c r="C155" s="27" t="s">
        <v>69</v>
      </c>
      <c r="D155" s="27" t="s">
        <v>70</v>
      </c>
      <c r="E155" s="37" t="s">
        <v>71</v>
      </c>
    </row>
    <row r="156" spans="1:5" x14ac:dyDescent="0.3">
      <c r="A156" s="57" t="s">
        <v>83</v>
      </c>
      <c r="B156" s="61">
        <v>4</v>
      </c>
      <c r="C156" s="61">
        <v>48</v>
      </c>
      <c r="D156" s="67">
        <v>0.5</v>
      </c>
      <c r="E156" s="32">
        <f>(B156*C156*D156)/$B$5</f>
        <v>1.6</v>
      </c>
    </row>
    <row r="157" spans="1:5" x14ac:dyDescent="0.3">
      <c r="A157" s="58" t="s">
        <v>100</v>
      </c>
      <c r="B157" s="63">
        <v>1</v>
      </c>
      <c r="C157" s="63">
        <v>48</v>
      </c>
      <c r="D157" s="66">
        <v>1</v>
      </c>
      <c r="E157" s="32">
        <f t="shared" ref="E157:E158" si="10">(B157*C157*D157)/$B$5</f>
        <v>0.8</v>
      </c>
    </row>
    <row r="158" spans="1:5" x14ac:dyDescent="0.3">
      <c r="A158" s="58" t="s">
        <v>102</v>
      </c>
      <c r="B158" s="63">
        <v>1</v>
      </c>
      <c r="C158" s="63">
        <v>48</v>
      </c>
      <c r="D158" s="66">
        <v>1</v>
      </c>
      <c r="E158" s="32">
        <f t="shared" si="10"/>
        <v>0.8</v>
      </c>
    </row>
    <row r="159" spans="1:5" x14ac:dyDescent="0.3">
      <c r="A159" s="33" t="s">
        <v>114</v>
      </c>
      <c r="B159" s="33"/>
      <c r="C159" s="33"/>
      <c r="D159" s="33"/>
      <c r="E159" s="34">
        <f>SUM(E156:E158)</f>
        <v>3.2</v>
      </c>
    </row>
    <row r="161" spans="1:5" ht="13.5" x14ac:dyDescent="0.35">
      <c r="A161" s="24" t="s">
        <v>115</v>
      </c>
      <c r="B161" s="24"/>
      <c r="C161" s="24"/>
      <c r="D161" s="24"/>
      <c r="E161" s="35" t="s">
        <v>40</v>
      </c>
    </row>
    <row r="162" spans="1:5" ht="26" x14ac:dyDescent="0.3">
      <c r="A162" s="37" t="s">
        <v>117</v>
      </c>
      <c r="B162" s="27" t="s">
        <v>68</v>
      </c>
      <c r="C162" s="27" t="s">
        <v>69</v>
      </c>
      <c r="D162" s="27" t="s">
        <v>70</v>
      </c>
      <c r="E162" s="37" t="s">
        <v>71</v>
      </c>
    </row>
    <row r="163" spans="1:5" x14ac:dyDescent="0.3">
      <c r="A163" s="57" t="s">
        <v>83</v>
      </c>
      <c r="B163" s="61">
        <v>1</v>
      </c>
      <c r="C163" s="61">
        <v>48</v>
      </c>
      <c r="D163" s="67">
        <v>1</v>
      </c>
      <c r="E163" s="32">
        <f>(B163*C163*D163)/$B$5</f>
        <v>0.8</v>
      </c>
    </row>
    <row r="164" spans="1:5" x14ac:dyDescent="0.3">
      <c r="A164" s="58" t="s">
        <v>99</v>
      </c>
      <c r="B164" s="63">
        <v>1</v>
      </c>
      <c r="C164" s="63">
        <v>48</v>
      </c>
      <c r="D164" s="66">
        <v>1</v>
      </c>
      <c r="E164" s="32">
        <f>(B164*C164*D164)/$B$5</f>
        <v>0.8</v>
      </c>
    </row>
    <row r="165" spans="1:5" x14ac:dyDescent="0.3">
      <c r="A165" s="65" t="s">
        <v>110</v>
      </c>
      <c r="B165" s="63" t="s">
        <v>119</v>
      </c>
      <c r="C165" s="63" t="s">
        <v>119</v>
      </c>
      <c r="D165" s="63" t="s">
        <v>119</v>
      </c>
      <c r="E165" s="32"/>
    </row>
    <row r="166" spans="1:5" x14ac:dyDescent="0.3">
      <c r="A166" s="58" t="s">
        <v>81</v>
      </c>
      <c r="B166" s="63">
        <v>1</v>
      </c>
      <c r="C166" s="63">
        <v>12</v>
      </c>
      <c r="D166" s="66">
        <v>0.5</v>
      </c>
      <c r="E166" s="32">
        <f t="shared" ref="E166:E172" si="11">(B166*C166*D166)/$B$5</f>
        <v>0.1</v>
      </c>
    </row>
    <row r="167" spans="1:5" x14ac:dyDescent="0.3">
      <c r="A167" s="58" t="s">
        <v>83</v>
      </c>
      <c r="B167" s="63">
        <v>1</v>
      </c>
      <c r="C167" s="63">
        <v>12</v>
      </c>
      <c r="D167" s="66">
        <v>1</v>
      </c>
      <c r="E167" s="32">
        <f t="shared" si="11"/>
        <v>0.2</v>
      </c>
    </row>
    <row r="168" spans="1:5" x14ac:dyDescent="0.3">
      <c r="A168" s="58" t="s">
        <v>83</v>
      </c>
      <c r="B168" s="63">
        <v>1</v>
      </c>
      <c r="C168" s="63">
        <v>9</v>
      </c>
      <c r="D168" s="66">
        <v>1</v>
      </c>
      <c r="E168" s="32">
        <f t="shared" si="11"/>
        <v>0.15</v>
      </c>
    </row>
    <row r="169" spans="1:5" x14ac:dyDescent="0.3">
      <c r="A169" s="58" t="s">
        <v>99</v>
      </c>
      <c r="B169" s="63">
        <v>1</v>
      </c>
      <c r="C169" s="63">
        <v>12</v>
      </c>
      <c r="D169" s="66">
        <v>1</v>
      </c>
      <c r="E169" s="32">
        <f t="shared" si="11"/>
        <v>0.2</v>
      </c>
    </row>
    <row r="170" spans="1:5" x14ac:dyDescent="0.3">
      <c r="A170" s="58" t="s">
        <v>99</v>
      </c>
      <c r="B170" s="63">
        <v>1</v>
      </c>
      <c r="C170" s="63">
        <v>5</v>
      </c>
      <c r="D170" s="66">
        <v>1</v>
      </c>
      <c r="E170" s="32">
        <f t="shared" si="11"/>
        <v>8.3333333333333329E-2</v>
      </c>
    </row>
    <row r="171" spans="1:5" x14ac:dyDescent="0.3">
      <c r="A171" s="58" t="s">
        <v>100</v>
      </c>
      <c r="B171" s="63">
        <v>1</v>
      </c>
      <c r="C171" s="63">
        <v>12</v>
      </c>
      <c r="D171" s="66">
        <v>1</v>
      </c>
      <c r="E171" s="32">
        <f t="shared" si="11"/>
        <v>0.2</v>
      </c>
    </row>
    <row r="172" spans="1:5" x14ac:dyDescent="0.3">
      <c r="A172" s="58" t="s">
        <v>100</v>
      </c>
      <c r="B172" s="63">
        <v>1</v>
      </c>
      <c r="C172" s="63">
        <v>5</v>
      </c>
      <c r="D172" s="66">
        <v>1</v>
      </c>
      <c r="E172" s="32">
        <f t="shared" si="11"/>
        <v>8.3333333333333329E-2</v>
      </c>
    </row>
    <row r="173" spans="1:5" x14ac:dyDescent="0.3">
      <c r="A173" s="30"/>
      <c r="B173" s="30"/>
      <c r="C173" s="30"/>
      <c r="D173" s="36"/>
      <c r="E173" s="32"/>
    </row>
    <row r="174" spans="1:5" x14ac:dyDescent="0.3">
      <c r="A174" s="33" t="s">
        <v>114</v>
      </c>
      <c r="B174" s="33"/>
      <c r="C174" s="33"/>
      <c r="D174" s="33"/>
      <c r="E174" s="34">
        <f>SUM(E163:E173)</f>
        <v>2.6166666666666676</v>
      </c>
    </row>
    <row r="176" spans="1:5" ht="13.5" x14ac:dyDescent="0.35">
      <c r="A176" s="24" t="s">
        <v>115</v>
      </c>
      <c r="B176" s="24"/>
      <c r="C176" s="24"/>
      <c r="D176" s="24"/>
      <c r="E176" s="35" t="s">
        <v>41</v>
      </c>
    </row>
    <row r="177" spans="1:5" ht="26" x14ac:dyDescent="0.3">
      <c r="A177" s="37" t="s">
        <v>117</v>
      </c>
      <c r="B177" s="27" t="s">
        <v>68</v>
      </c>
      <c r="C177" s="27" t="s">
        <v>69</v>
      </c>
      <c r="D177" s="27" t="s">
        <v>70</v>
      </c>
      <c r="E177" s="37" t="s">
        <v>71</v>
      </c>
    </row>
    <row r="178" spans="1:5" x14ac:dyDescent="0.3">
      <c r="A178" s="57" t="s">
        <v>82</v>
      </c>
      <c r="B178" s="61">
        <v>4</v>
      </c>
      <c r="C178" s="61">
        <v>48</v>
      </c>
      <c r="D178" s="67">
        <v>0.5</v>
      </c>
      <c r="E178" s="32">
        <f>(B178*C178*D178)/$B$5</f>
        <v>1.6</v>
      </c>
    </row>
    <row r="179" spans="1:5" x14ac:dyDescent="0.3">
      <c r="A179" s="58" t="s">
        <v>83</v>
      </c>
      <c r="B179" s="63">
        <v>3</v>
      </c>
      <c r="C179" s="63">
        <v>48</v>
      </c>
      <c r="D179" s="66">
        <v>1</v>
      </c>
      <c r="E179" s="32">
        <f t="shared" ref="E179:E187" si="12">(B179*C179*D179)/$B$5</f>
        <v>2.4</v>
      </c>
    </row>
    <row r="180" spans="1:5" x14ac:dyDescent="0.3">
      <c r="A180" s="58" t="s">
        <v>85</v>
      </c>
      <c r="B180" s="63">
        <v>1</v>
      </c>
      <c r="C180" s="63">
        <v>48</v>
      </c>
      <c r="D180" s="66">
        <v>1</v>
      </c>
      <c r="E180" s="32">
        <f t="shared" si="12"/>
        <v>0.8</v>
      </c>
    </row>
    <row r="181" spans="1:5" x14ac:dyDescent="0.3">
      <c r="A181" s="58" t="s">
        <v>86</v>
      </c>
      <c r="B181" s="63">
        <v>6</v>
      </c>
      <c r="C181" s="63">
        <v>48</v>
      </c>
      <c r="D181" s="66">
        <v>1</v>
      </c>
      <c r="E181" s="32">
        <f t="shared" si="12"/>
        <v>4.8</v>
      </c>
    </row>
    <row r="182" spans="1:5" x14ac:dyDescent="0.3">
      <c r="A182" s="58" t="s">
        <v>87</v>
      </c>
      <c r="B182" s="63">
        <v>9</v>
      </c>
      <c r="C182" s="63">
        <v>48</v>
      </c>
      <c r="D182" s="66">
        <v>1</v>
      </c>
      <c r="E182" s="32">
        <f t="shared" si="12"/>
        <v>7.2</v>
      </c>
    </row>
    <row r="183" spans="1:5" x14ac:dyDescent="0.3">
      <c r="A183" s="58" t="s">
        <v>99</v>
      </c>
      <c r="B183" s="63">
        <v>2</v>
      </c>
      <c r="C183" s="63">
        <v>48</v>
      </c>
      <c r="D183" s="66">
        <v>1</v>
      </c>
      <c r="E183" s="32">
        <f t="shared" si="12"/>
        <v>1.6</v>
      </c>
    </row>
    <row r="184" spans="1:5" x14ac:dyDescent="0.3">
      <c r="A184" s="58" t="s">
        <v>100</v>
      </c>
      <c r="B184" s="63">
        <v>1</v>
      </c>
      <c r="C184" s="63">
        <v>48</v>
      </c>
      <c r="D184" s="66">
        <v>1</v>
      </c>
      <c r="E184" s="32">
        <f t="shared" si="12"/>
        <v>0.8</v>
      </c>
    </row>
    <row r="185" spans="1:5" x14ac:dyDescent="0.3">
      <c r="A185" s="58" t="s">
        <v>102</v>
      </c>
      <c r="B185" s="63">
        <v>1</v>
      </c>
      <c r="C185" s="63">
        <v>48</v>
      </c>
      <c r="D185" s="66">
        <v>1</v>
      </c>
      <c r="E185" s="32">
        <f t="shared" si="12"/>
        <v>0.8</v>
      </c>
    </row>
    <row r="186" spans="1:5" x14ac:dyDescent="0.3">
      <c r="A186" s="58" t="s">
        <v>107</v>
      </c>
      <c r="B186" s="63">
        <v>1</v>
      </c>
      <c r="C186" s="63">
        <v>48</v>
      </c>
      <c r="D186" s="66">
        <v>1</v>
      </c>
      <c r="E186" s="32">
        <f t="shared" si="12"/>
        <v>0.8</v>
      </c>
    </row>
    <row r="187" spans="1:5" x14ac:dyDescent="0.3">
      <c r="A187" s="58" t="s">
        <v>107</v>
      </c>
      <c r="B187" s="63">
        <v>1</v>
      </c>
      <c r="C187" s="63">
        <v>16</v>
      </c>
      <c r="D187" s="66">
        <v>1</v>
      </c>
      <c r="E187" s="32">
        <f t="shared" si="12"/>
        <v>0.26666666666666666</v>
      </c>
    </row>
    <row r="188" spans="1:5" x14ac:dyDescent="0.3">
      <c r="A188" s="64" t="s">
        <v>110</v>
      </c>
      <c r="B188" s="61" t="s">
        <v>119</v>
      </c>
      <c r="C188" s="61" t="s">
        <v>119</v>
      </c>
      <c r="D188" s="61" t="s">
        <v>119</v>
      </c>
      <c r="E188" s="32"/>
    </row>
    <row r="189" spans="1:5" x14ac:dyDescent="0.3">
      <c r="A189" s="58" t="s">
        <v>81</v>
      </c>
      <c r="B189" s="63">
        <v>1</v>
      </c>
      <c r="C189" s="63">
        <v>8</v>
      </c>
      <c r="D189" s="66">
        <v>1</v>
      </c>
      <c r="E189" s="32">
        <f t="shared" ref="E189:E204" si="13">(B189*C189*D189)/$B$5</f>
        <v>0.13333333333333333</v>
      </c>
    </row>
    <row r="190" spans="1:5" x14ac:dyDescent="0.3">
      <c r="A190" s="58" t="s">
        <v>82</v>
      </c>
      <c r="B190" s="63">
        <v>3</v>
      </c>
      <c r="C190" s="63">
        <v>10</v>
      </c>
      <c r="D190" s="66">
        <v>1</v>
      </c>
      <c r="E190" s="32">
        <f t="shared" si="13"/>
        <v>0.5</v>
      </c>
    </row>
    <row r="191" spans="1:5" x14ac:dyDescent="0.3">
      <c r="A191" s="58" t="s">
        <v>82</v>
      </c>
      <c r="B191" s="63">
        <v>1</v>
      </c>
      <c r="C191" s="63">
        <v>1</v>
      </c>
      <c r="D191" s="66">
        <v>1</v>
      </c>
      <c r="E191" s="32">
        <f t="shared" si="13"/>
        <v>1.6666666666666666E-2</v>
      </c>
    </row>
    <row r="192" spans="1:5" x14ac:dyDescent="0.3">
      <c r="A192" s="58" t="s">
        <v>83</v>
      </c>
      <c r="B192" s="63">
        <v>1</v>
      </c>
      <c r="C192" s="63">
        <v>3</v>
      </c>
      <c r="D192" s="66">
        <v>1</v>
      </c>
      <c r="E192" s="32">
        <f t="shared" si="13"/>
        <v>0.05</v>
      </c>
    </row>
    <row r="193" spans="1:5" x14ac:dyDescent="0.3">
      <c r="A193" s="58" t="s">
        <v>83</v>
      </c>
      <c r="B193" s="63">
        <v>1</v>
      </c>
      <c r="C193" s="63">
        <v>2</v>
      </c>
      <c r="D193" s="66">
        <v>1</v>
      </c>
      <c r="E193" s="32">
        <f t="shared" si="13"/>
        <v>3.3333333333333333E-2</v>
      </c>
    </row>
    <row r="194" spans="1:5" x14ac:dyDescent="0.3">
      <c r="A194" s="58" t="s">
        <v>86</v>
      </c>
      <c r="B194" s="63">
        <v>1</v>
      </c>
      <c r="C194" s="63">
        <v>4</v>
      </c>
      <c r="D194" s="66">
        <v>1</v>
      </c>
      <c r="E194" s="32">
        <f t="shared" si="13"/>
        <v>6.6666666666666666E-2</v>
      </c>
    </row>
    <row r="195" spans="1:5" x14ac:dyDescent="0.3">
      <c r="A195" s="58" t="s">
        <v>87</v>
      </c>
      <c r="B195" s="63">
        <v>2</v>
      </c>
      <c r="C195" s="63">
        <v>1</v>
      </c>
      <c r="D195" s="66">
        <v>1</v>
      </c>
      <c r="E195" s="32">
        <f t="shared" si="13"/>
        <v>3.3333333333333333E-2</v>
      </c>
    </row>
    <row r="196" spans="1:5" x14ac:dyDescent="0.3">
      <c r="A196" s="58" t="s">
        <v>99</v>
      </c>
      <c r="B196" s="63">
        <v>1</v>
      </c>
      <c r="C196" s="63">
        <v>12</v>
      </c>
      <c r="D196" s="66">
        <v>1</v>
      </c>
      <c r="E196" s="32">
        <f t="shared" si="13"/>
        <v>0.2</v>
      </c>
    </row>
    <row r="197" spans="1:5" x14ac:dyDescent="0.3">
      <c r="A197" s="58" t="s">
        <v>99</v>
      </c>
      <c r="B197" s="63">
        <v>3</v>
      </c>
      <c r="C197" s="63">
        <v>9</v>
      </c>
      <c r="D197" s="66">
        <v>1</v>
      </c>
      <c r="E197" s="32">
        <f t="shared" si="13"/>
        <v>0.45</v>
      </c>
    </row>
    <row r="198" spans="1:5" x14ac:dyDescent="0.3">
      <c r="A198" s="58" t="s">
        <v>99</v>
      </c>
      <c r="B198" s="63">
        <v>1</v>
      </c>
      <c r="C198" s="63">
        <v>8</v>
      </c>
      <c r="D198" s="66">
        <v>1</v>
      </c>
      <c r="E198" s="32">
        <f t="shared" si="13"/>
        <v>0.13333333333333333</v>
      </c>
    </row>
    <row r="199" spans="1:5" x14ac:dyDescent="0.3">
      <c r="A199" s="58" t="s">
        <v>99</v>
      </c>
      <c r="B199" s="63">
        <v>1</v>
      </c>
      <c r="C199" s="63">
        <v>7</v>
      </c>
      <c r="D199" s="66">
        <v>0.5</v>
      </c>
      <c r="E199" s="32">
        <f t="shared" si="13"/>
        <v>5.8333333333333334E-2</v>
      </c>
    </row>
    <row r="200" spans="1:5" x14ac:dyDescent="0.3">
      <c r="A200" s="58" t="s">
        <v>100</v>
      </c>
      <c r="B200" s="63">
        <v>1</v>
      </c>
      <c r="C200" s="63">
        <v>12</v>
      </c>
      <c r="D200" s="66">
        <v>1</v>
      </c>
      <c r="E200" s="32">
        <f t="shared" si="13"/>
        <v>0.2</v>
      </c>
    </row>
    <row r="201" spans="1:5" x14ac:dyDescent="0.3">
      <c r="A201" s="58" t="s">
        <v>100</v>
      </c>
      <c r="B201" s="63">
        <v>1</v>
      </c>
      <c r="C201" s="63">
        <v>8</v>
      </c>
      <c r="D201" s="66">
        <v>1</v>
      </c>
      <c r="E201" s="32">
        <f t="shared" si="13"/>
        <v>0.13333333333333333</v>
      </c>
    </row>
    <row r="202" spans="1:5" x14ac:dyDescent="0.3">
      <c r="A202" s="58" t="s">
        <v>122</v>
      </c>
      <c r="B202" s="63">
        <v>1</v>
      </c>
      <c r="C202" s="63">
        <v>8</v>
      </c>
      <c r="D202" s="66">
        <v>1</v>
      </c>
      <c r="E202" s="32">
        <f t="shared" si="13"/>
        <v>0.13333333333333333</v>
      </c>
    </row>
    <row r="203" spans="1:5" x14ac:dyDescent="0.3">
      <c r="A203" s="58" t="s">
        <v>104</v>
      </c>
      <c r="B203" s="63">
        <v>1</v>
      </c>
      <c r="C203" s="63">
        <v>9</v>
      </c>
      <c r="D203" s="66">
        <v>1</v>
      </c>
      <c r="E203" s="32">
        <f t="shared" si="13"/>
        <v>0.15</v>
      </c>
    </row>
    <row r="204" spans="1:5" x14ac:dyDescent="0.3">
      <c r="A204" s="58" t="s">
        <v>107</v>
      </c>
      <c r="B204" s="63">
        <v>1</v>
      </c>
      <c r="C204" s="63">
        <v>8</v>
      </c>
      <c r="D204" s="66">
        <v>1</v>
      </c>
      <c r="E204" s="32">
        <f t="shared" si="13"/>
        <v>0.13333333333333333</v>
      </c>
    </row>
    <row r="205" spans="1:5" x14ac:dyDescent="0.3">
      <c r="A205" s="33" t="s">
        <v>114</v>
      </c>
      <c r="B205" s="33"/>
      <c r="C205" s="33"/>
      <c r="D205" s="33"/>
      <c r="E205" s="34">
        <f>SUM(E178:E204)</f>
        <v>23.491666666666667</v>
      </c>
    </row>
    <row r="207" spans="1:5" ht="13.5" x14ac:dyDescent="0.35">
      <c r="A207" s="24" t="s">
        <v>115</v>
      </c>
      <c r="B207" s="24"/>
      <c r="C207" s="24"/>
      <c r="D207" s="24"/>
      <c r="E207" s="35" t="s">
        <v>42</v>
      </c>
    </row>
    <row r="208" spans="1:5" ht="26" x14ac:dyDescent="0.3">
      <c r="A208" s="37" t="s">
        <v>117</v>
      </c>
      <c r="B208" s="27" t="s">
        <v>68</v>
      </c>
      <c r="C208" s="27" t="s">
        <v>69</v>
      </c>
      <c r="D208" s="27" t="s">
        <v>70</v>
      </c>
      <c r="E208" s="37" t="s">
        <v>71</v>
      </c>
    </row>
    <row r="209" spans="1:5" x14ac:dyDescent="0.3">
      <c r="A209" s="57" t="s">
        <v>83</v>
      </c>
      <c r="B209" s="61">
        <v>2</v>
      </c>
      <c r="C209" s="61">
        <v>48</v>
      </c>
      <c r="D209" s="67">
        <v>1</v>
      </c>
      <c r="E209" s="32">
        <f>(B209*C209*D209)/$B$5</f>
        <v>1.6</v>
      </c>
    </row>
    <row r="210" spans="1:5" x14ac:dyDescent="0.3">
      <c r="A210" s="65" t="s">
        <v>110</v>
      </c>
      <c r="B210" s="63" t="s">
        <v>119</v>
      </c>
      <c r="C210" s="63" t="s">
        <v>119</v>
      </c>
      <c r="D210" s="63" t="s">
        <v>119</v>
      </c>
      <c r="E210" s="32"/>
    </row>
    <row r="211" spans="1:5" x14ac:dyDescent="0.3">
      <c r="A211" s="58" t="s">
        <v>99</v>
      </c>
      <c r="B211" s="63">
        <v>1</v>
      </c>
      <c r="C211" s="63">
        <v>12</v>
      </c>
      <c r="D211" s="66">
        <v>1</v>
      </c>
      <c r="E211" s="32">
        <f t="shared" ref="E211:E213" si="14">(B211*C211*D211)/$B$5</f>
        <v>0.2</v>
      </c>
    </row>
    <row r="212" spans="1:5" x14ac:dyDescent="0.3">
      <c r="A212" s="58" t="s">
        <v>107</v>
      </c>
      <c r="B212" s="63">
        <v>1</v>
      </c>
      <c r="C212" s="63">
        <v>12</v>
      </c>
      <c r="D212" s="66">
        <v>1</v>
      </c>
      <c r="E212" s="32">
        <f t="shared" si="14"/>
        <v>0.2</v>
      </c>
    </row>
    <row r="213" spans="1:5" x14ac:dyDescent="0.3">
      <c r="A213" s="58" t="s">
        <v>107</v>
      </c>
      <c r="B213" s="63">
        <v>1</v>
      </c>
      <c r="C213" s="63">
        <v>9</v>
      </c>
      <c r="D213" s="66">
        <v>1</v>
      </c>
      <c r="E213" s="32">
        <f t="shared" si="14"/>
        <v>0.15</v>
      </c>
    </row>
    <row r="214" spans="1:5" x14ac:dyDescent="0.3">
      <c r="A214" s="30"/>
      <c r="B214" s="30"/>
      <c r="C214" s="30"/>
      <c r="D214" s="36"/>
      <c r="E214" s="32"/>
    </row>
    <row r="215" spans="1:5" x14ac:dyDescent="0.3">
      <c r="A215" s="33" t="s">
        <v>114</v>
      </c>
      <c r="B215" s="33"/>
      <c r="C215" s="33"/>
      <c r="D215" s="33"/>
      <c r="E215" s="34">
        <f>SUM(E209:E214)</f>
        <v>2.15</v>
      </c>
    </row>
  </sheetData>
  <mergeCells count="3">
    <mergeCell ref="A3:E3"/>
    <mergeCell ref="A1:E1"/>
    <mergeCell ref="A2:E2"/>
  </mergeCells>
  <phoneticPr fontId="0" type="noConversion"/>
  <pageMargins left="0.75" right="0.75" top="1" bottom="1" header="0.5" footer="0.5"/>
  <pageSetup scale="56" fitToHeight="0" orientation="portrait" r:id="rId1"/>
  <headerFooter scaleWithDoc="0" alignWithMargins="0">
    <oddHeader>&amp;CGainwell Response to RFP 22-70376_Att. C_Indiana Economic Impact Form</oddHeader>
    <oddFooter>&amp;CPage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C157D0ABF92E64587A60CC13C2BF4ED" ma:contentTypeVersion="16" ma:contentTypeDescription="Create a new document." ma:contentTypeScope="" ma:versionID="480c0b0e2c2ba805a290a99478a0d3b7">
  <xsd:schema xmlns:xsd="http://www.w3.org/2001/XMLSchema" xmlns:xs="http://www.w3.org/2001/XMLSchema" xmlns:p="http://schemas.microsoft.com/office/2006/metadata/properties" xmlns:ns2="a96a16d0-9f19-4541-ad7b-08ffe4597614" xmlns:ns3="c6418a99-61e1-4124-a424-3792cb006290" targetNamespace="http://schemas.microsoft.com/office/2006/metadata/properties" ma:root="true" ma:fieldsID="8220c2f40af2ab91c32d683ae7a0335c" ns2:_="" ns3:_="">
    <xsd:import namespace="a96a16d0-9f19-4541-ad7b-08ffe4597614"/>
    <xsd:import namespace="c6418a99-61e1-4124-a424-3792cb00629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FileStatus" minOccurs="0"/>
                <xsd:element ref="ns2:Statu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SME" minOccurs="0"/>
                <xsd:element ref="ns2:Writer" minOccurs="0"/>
                <xsd:element ref="ns2:RequiresSignature" minOccurs="0"/>
                <xsd:element ref="ns2:Signatur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6a16d0-9f19-4541-ad7b-08ffe45976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FileStatus" ma:index="12" nillable="true" ma:displayName="File Status" ma:format="Dropdown" ma:internalName="FileStatus">
      <xsd:simpleType>
        <xsd:restriction base="dms:Note">
          <xsd:maxLength value="255"/>
        </xsd:restriction>
      </xsd:simpleType>
    </xsd:element>
    <xsd:element name="Status" ma:index="13" nillable="true" ma:displayName="Status" ma:format="Dropdown" ma:internalName="Status">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SME" ma:index="20" nillable="true" ma:displayName="SME" ma:format="Dropdown" ma:internalName="SME">
      <xsd:simpleType>
        <xsd:restriction base="dms:Note">
          <xsd:maxLength value="255"/>
        </xsd:restriction>
      </xsd:simpleType>
    </xsd:element>
    <xsd:element name="Writer" ma:index="21" nillable="true" ma:displayName="Writer" ma:format="Dropdown" ma:internalName="Writer">
      <xsd:simpleType>
        <xsd:restriction base="dms:Note">
          <xsd:maxLength value="255"/>
        </xsd:restriction>
      </xsd:simpleType>
    </xsd:element>
    <xsd:element name="RequiresSignature" ma:index="22" nillable="true" ma:displayName="Requires Signature" ma:default="0" ma:format="Dropdown" ma:internalName="RequiresSignature">
      <xsd:simpleType>
        <xsd:restriction base="dms:Boolean"/>
      </xsd:simpleType>
    </xsd:element>
    <xsd:element name="Signature" ma:index="23" nillable="true" ma:displayName="Signature" ma:format="Dropdown" ma:internalName="Signatur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6418a99-61e1-4124-a424-3792cb00629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tatus xmlns="a96a16d0-9f19-4541-ad7b-08ffe4597614">FINAL. Ready for download to USB</Status>
    <Writer xmlns="a96a16d0-9f19-4541-ad7b-08ffe4597614" xsi:nil="true"/>
    <SME xmlns="a96a16d0-9f19-4541-ad7b-08ffe4597614" xsi:nil="true"/>
    <FileStatus xmlns="a96a16d0-9f19-4541-ad7b-08ffe4597614" xsi:nil="true"/>
    <RequiresSignature xmlns="a96a16d0-9f19-4541-ad7b-08ffe4597614">true</RequiresSignature>
    <Signature xmlns="a96a16d0-9f19-4541-ad7b-08ffe4597614">Required</Signature>
  </documentManagement>
</p:properties>
</file>

<file path=customXml/itemProps1.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2.xml><?xml version="1.0" encoding="utf-8"?>
<ds:datastoreItem xmlns:ds="http://schemas.openxmlformats.org/officeDocument/2006/customXml" ds:itemID="{DE662EE1-6747-4FAB-B273-B6B9E23026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6a16d0-9f19-4541-ad7b-08ffe4597614"/>
    <ds:schemaRef ds:uri="c6418a99-61e1-4124-a424-3792cb0062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6F3FD66-62DB-42B9-951B-2625FFB745B8}">
  <ds:schemaRefs>
    <ds:schemaRef ds:uri="http://purl.org/dc/terms/"/>
    <ds:schemaRef ds:uri="http://www.w3.org/XML/1998/namespace"/>
    <ds:schemaRef ds:uri="a96a16d0-9f19-4541-ad7b-08ffe4597614"/>
    <ds:schemaRef ds:uri="http://schemas.microsoft.com/office/infopath/2007/PartnerControls"/>
    <ds:schemaRef ds:uri="http://schemas.microsoft.com/office/2006/metadata/properties"/>
    <ds:schemaRef ds:uri="http://purl.org/dc/dcmitype/"/>
    <ds:schemaRef ds:uri="http://purl.org/dc/elements/1.1/"/>
    <ds:schemaRef ds:uri="http://schemas.microsoft.com/office/2006/documentManagement/types"/>
    <ds:schemaRef ds:uri="http://schemas.openxmlformats.org/package/2006/metadata/core-properties"/>
    <ds:schemaRef ds:uri="c6418a99-61e1-4124-a424-3792cb00629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vt:lpstr>
      <vt:lpstr>Attachment C</vt:lpstr>
      <vt:lpstr>FTE Details</vt:lpstr>
      <vt:lpstr>'Attachment C'!Print_Area</vt:lpstr>
      <vt:lpstr>'FTE Details'!Print_Area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2022-03-03T19:12:26Z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0x010100FC157D0ABF92E64587A60CC13C2BF4ED</vt:lpwstr>
  </property>
</Properties>
</file>